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L:\Forms - Frequently Used\"/>
    </mc:Choice>
  </mc:AlternateContent>
  <xr:revisionPtr revIDLastSave="0" documentId="12_ncr:500000_{A338868B-AD37-44EA-B302-9FEDF51C3809}" xr6:coauthVersionLast="31" xr6:coauthVersionMax="31" xr10:uidLastSave="{00000000-0000-0000-0000-000000000000}"/>
  <bookViews>
    <workbookView xWindow="0" yWindow="0" windowWidth="24000" windowHeight="13410" activeTab="3" xr2:uid="{00000000-000D-0000-FFFF-FFFF00000000}"/>
  </bookViews>
  <sheets>
    <sheet name="New Item Form" sheetId="1" r:id="rId1"/>
    <sheet name="Product Information" sheetId="4" r:id="rId2"/>
    <sheet name="Product Information Example" sheetId="3" r:id="rId3"/>
    <sheet name="Sell Sheet" sheetId="5" r:id="rId4"/>
    <sheet name="Certifications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8" i="1" l="1"/>
  <c r="AY48" i="1"/>
  <c r="AV48" i="1"/>
  <c r="AU48" i="1"/>
  <c r="AZ47" i="1"/>
  <c r="AY47" i="1"/>
  <c r="AV47" i="1"/>
  <c r="AU47" i="1"/>
  <c r="AZ46" i="1"/>
  <c r="AY46" i="1"/>
  <c r="AV46" i="1"/>
  <c r="AU46" i="1"/>
  <c r="AZ45" i="1"/>
  <c r="AY45" i="1"/>
  <c r="AV45" i="1"/>
  <c r="AU45" i="1"/>
  <c r="AZ44" i="1"/>
  <c r="AY44" i="1"/>
  <c r="AV44" i="1"/>
  <c r="AU44" i="1"/>
  <c r="AZ43" i="1"/>
  <c r="AY43" i="1"/>
  <c r="AV43" i="1"/>
  <c r="AU43" i="1"/>
  <c r="AZ42" i="1"/>
  <c r="AY42" i="1"/>
  <c r="AV42" i="1"/>
  <c r="AU42" i="1"/>
  <c r="AZ41" i="1"/>
  <c r="AY41" i="1"/>
  <c r="AV41" i="1"/>
  <c r="AU41" i="1"/>
  <c r="AZ40" i="1"/>
  <c r="AY40" i="1"/>
  <c r="AV40" i="1"/>
  <c r="AU40" i="1"/>
  <c r="AZ39" i="1"/>
  <c r="AY39" i="1"/>
  <c r="AV39" i="1"/>
  <c r="AU39" i="1"/>
  <c r="AZ38" i="1"/>
  <c r="AY38" i="1"/>
  <c r="AV38" i="1"/>
  <c r="AU38" i="1"/>
  <c r="AZ37" i="1"/>
  <c r="AY37" i="1"/>
  <c r="AV37" i="1"/>
  <c r="AU37" i="1"/>
  <c r="AZ36" i="1"/>
  <c r="AY36" i="1"/>
  <c r="AV36" i="1"/>
  <c r="AU36" i="1"/>
  <c r="AZ35" i="1"/>
  <c r="AY35" i="1"/>
  <c r="AV35" i="1"/>
  <c r="AU35" i="1"/>
  <c r="AZ34" i="1"/>
  <c r="AY34" i="1"/>
  <c r="AV34" i="1"/>
  <c r="AU34" i="1"/>
  <c r="AZ33" i="1"/>
  <c r="AY33" i="1"/>
  <c r="AV33" i="1"/>
  <c r="AU33" i="1"/>
  <c r="AZ32" i="1"/>
  <c r="AY32" i="1"/>
  <c r="AV32" i="1"/>
  <c r="AU32" i="1"/>
  <c r="AZ31" i="1"/>
  <c r="AY31" i="1"/>
  <c r="AV31" i="1"/>
  <c r="AU31" i="1"/>
  <c r="AZ30" i="1"/>
  <c r="AY30" i="1"/>
  <c r="AV30" i="1"/>
  <c r="AU30" i="1"/>
  <c r="AZ29" i="1"/>
  <c r="AY29" i="1"/>
  <c r="AV29" i="1"/>
  <c r="AU29" i="1"/>
  <c r="AZ28" i="1"/>
  <c r="AY28" i="1"/>
  <c r="AV28" i="1"/>
  <c r="AU28" i="1"/>
  <c r="AZ27" i="1"/>
  <c r="AY27" i="1"/>
  <c r="AV27" i="1"/>
  <c r="AU27" i="1"/>
  <c r="AZ26" i="1"/>
  <c r="AY26" i="1"/>
  <c r="AV26" i="1"/>
  <c r="AU26" i="1"/>
  <c r="AZ25" i="1"/>
  <c r="AY25" i="1"/>
  <c r="AV25" i="1"/>
  <c r="AU25" i="1"/>
  <c r="AZ24" i="1"/>
  <c r="AY24" i="1"/>
  <c r="AV24" i="1"/>
  <c r="AU24" i="1"/>
  <c r="AZ23" i="1"/>
  <c r="AY23" i="1"/>
  <c r="AV23" i="1"/>
  <c r="AU23" i="1"/>
  <c r="AZ22" i="1"/>
  <c r="AY22" i="1"/>
  <c r="AV22" i="1"/>
  <c r="AU22" i="1"/>
  <c r="AZ21" i="1"/>
  <c r="AY21" i="1"/>
  <c r="AV21" i="1"/>
  <c r="AU21" i="1"/>
  <c r="AZ20" i="1"/>
  <c r="AY20" i="1"/>
  <c r="AV20" i="1"/>
  <c r="AU20" i="1"/>
  <c r="AZ19" i="1"/>
  <c r="AY19" i="1"/>
  <c r="AV19" i="1"/>
  <c r="AU19" i="1"/>
  <c r="AZ18" i="1"/>
  <c r="AY18" i="1"/>
  <c r="AV18" i="1"/>
  <c r="AU18" i="1"/>
  <c r="AZ17" i="1"/>
  <c r="AY17" i="1"/>
  <c r="AV17" i="1"/>
  <c r="AU17" i="1"/>
  <c r="AZ16" i="1"/>
  <c r="AY16" i="1"/>
  <c r="AV16" i="1"/>
  <c r="AU16" i="1"/>
  <c r="AY15" i="1"/>
  <c r="AZ15" i="1" s="1"/>
  <c r="AV15" i="1"/>
  <c r="AU15" i="1"/>
  <c r="AY14" i="1"/>
  <c r="AZ14" i="1" s="1"/>
  <c r="AU14" i="1"/>
  <c r="AV14" i="1" s="1"/>
  <c r="X8" i="1" l="1"/>
  <c r="V15" i="1" s="1"/>
  <c r="T8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V25" i="1" l="1"/>
  <c r="V29" i="1"/>
  <c r="V17" i="1"/>
  <c r="V33" i="1"/>
  <c r="V21" i="1"/>
  <c r="V37" i="1"/>
  <c r="V45" i="1"/>
  <c r="V18" i="1"/>
  <c r="V22" i="1"/>
  <c r="V26" i="1"/>
  <c r="V30" i="1"/>
  <c r="V34" i="1"/>
  <c r="V38" i="1"/>
  <c r="V42" i="1"/>
  <c r="V46" i="1"/>
  <c r="V19" i="1"/>
  <c r="V23" i="1"/>
  <c r="V27" i="1"/>
  <c r="V31" i="1"/>
  <c r="V35" i="1"/>
  <c r="V39" i="1"/>
  <c r="V43" i="1"/>
  <c r="V47" i="1"/>
  <c r="V41" i="1"/>
  <c r="V16" i="1"/>
  <c r="V20" i="1"/>
  <c r="V24" i="1"/>
  <c r="V28" i="1"/>
  <c r="V32" i="1"/>
  <c r="V36" i="1"/>
  <c r="V40" i="1"/>
  <c r="V44" i="1"/>
  <c r="V48" i="1"/>
  <c r="AC15" i="1"/>
  <c r="AC16" i="1"/>
  <c r="AC17" i="1"/>
  <c r="AC18" i="1"/>
  <c r="AC19" i="1"/>
  <c r="AC20" i="1"/>
  <c r="AC21" i="1"/>
  <c r="AC22" i="1"/>
  <c r="BQ14" i="1" l="1"/>
  <c r="BR14" i="1" s="1"/>
  <c r="BR48" i="1"/>
  <c r="BQ48" i="1"/>
  <c r="BI48" i="1"/>
  <c r="BH48" i="1"/>
  <c r="BR47" i="1"/>
  <c r="BQ47" i="1"/>
  <c r="BI47" i="1"/>
  <c r="BH47" i="1"/>
  <c r="BR46" i="1"/>
  <c r="BQ46" i="1"/>
  <c r="BI46" i="1"/>
  <c r="BH46" i="1"/>
  <c r="BR45" i="1"/>
  <c r="BQ45" i="1"/>
  <c r="BI45" i="1"/>
  <c r="BH45" i="1"/>
  <c r="BR44" i="1"/>
  <c r="BQ44" i="1"/>
  <c r="BI44" i="1"/>
  <c r="BH44" i="1"/>
  <c r="BR43" i="1"/>
  <c r="BQ43" i="1"/>
  <c r="BI43" i="1"/>
  <c r="BH43" i="1"/>
  <c r="BR42" i="1"/>
  <c r="BQ42" i="1"/>
  <c r="BI42" i="1"/>
  <c r="BH42" i="1"/>
  <c r="BR41" i="1"/>
  <c r="BQ41" i="1"/>
  <c r="BI41" i="1"/>
  <c r="BH41" i="1"/>
  <c r="BR40" i="1"/>
  <c r="BQ40" i="1"/>
  <c r="BI40" i="1"/>
  <c r="BH40" i="1"/>
  <c r="BR39" i="1"/>
  <c r="BQ39" i="1"/>
  <c r="BI39" i="1"/>
  <c r="BH39" i="1"/>
  <c r="BR38" i="1"/>
  <c r="BQ38" i="1"/>
  <c r="BI38" i="1"/>
  <c r="BH38" i="1"/>
  <c r="BR37" i="1"/>
  <c r="BQ37" i="1"/>
  <c r="BI37" i="1"/>
  <c r="BH37" i="1"/>
  <c r="BR36" i="1"/>
  <c r="BQ36" i="1"/>
  <c r="BI36" i="1"/>
  <c r="BH36" i="1"/>
  <c r="BR35" i="1"/>
  <c r="BQ35" i="1"/>
  <c r="BI35" i="1"/>
  <c r="BH35" i="1"/>
  <c r="BR34" i="1"/>
  <c r="BQ34" i="1"/>
  <c r="BI34" i="1"/>
  <c r="BH34" i="1"/>
  <c r="BR33" i="1"/>
  <c r="BQ33" i="1"/>
  <c r="BI33" i="1"/>
  <c r="BH33" i="1"/>
  <c r="BR32" i="1"/>
  <c r="BQ32" i="1"/>
  <c r="BI32" i="1"/>
  <c r="BH32" i="1"/>
  <c r="BR31" i="1"/>
  <c r="BQ31" i="1"/>
  <c r="BI31" i="1"/>
  <c r="BH31" i="1"/>
  <c r="BR30" i="1"/>
  <c r="BQ30" i="1"/>
  <c r="BI30" i="1"/>
  <c r="BH30" i="1"/>
  <c r="BR29" i="1"/>
  <c r="BQ29" i="1"/>
  <c r="BI29" i="1"/>
  <c r="BH29" i="1"/>
  <c r="BR28" i="1"/>
  <c r="BQ28" i="1"/>
  <c r="BI28" i="1"/>
  <c r="BH28" i="1"/>
  <c r="BR27" i="1"/>
  <c r="BQ27" i="1"/>
  <c r="BI27" i="1"/>
  <c r="BH27" i="1"/>
  <c r="BR26" i="1"/>
  <c r="BQ26" i="1"/>
  <c r="BI26" i="1"/>
  <c r="BH26" i="1"/>
  <c r="BR25" i="1"/>
  <c r="BQ25" i="1"/>
  <c r="BI25" i="1"/>
  <c r="BH25" i="1"/>
  <c r="BR24" i="1"/>
  <c r="BQ24" i="1"/>
  <c r="BI24" i="1"/>
  <c r="BH24" i="1"/>
  <c r="BR23" i="1"/>
  <c r="BQ23" i="1"/>
  <c r="BI23" i="1"/>
  <c r="BH23" i="1"/>
  <c r="BR22" i="1"/>
  <c r="BQ22" i="1"/>
  <c r="BI22" i="1"/>
  <c r="BH22" i="1"/>
  <c r="BR21" i="1"/>
  <c r="BQ21" i="1"/>
  <c r="BI21" i="1"/>
  <c r="BH21" i="1"/>
  <c r="BR20" i="1"/>
  <c r="BQ20" i="1"/>
  <c r="BI20" i="1"/>
  <c r="BH20" i="1"/>
  <c r="BR19" i="1"/>
  <c r="BQ19" i="1"/>
  <c r="BI19" i="1"/>
  <c r="BH19" i="1"/>
  <c r="BR18" i="1"/>
  <c r="BQ18" i="1"/>
  <c r="BI18" i="1"/>
  <c r="BH18" i="1"/>
  <c r="BR17" i="1"/>
  <c r="BQ17" i="1"/>
  <c r="BI17" i="1"/>
  <c r="BH17" i="1"/>
  <c r="BR16" i="1"/>
  <c r="BQ16" i="1"/>
  <c r="BI16" i="1"/>
  <c r="BH16" i="1"/>
  <c r="BR15" i="1"/>
  <c r="BQ15" i="1"/>
  <c r="BI15" i="1"/>
  <c r="BH15" i="1"/>
  <c r="BH14" i="1"/>
  <c r="BI14" i="1" s="1"/>
  <c r="R16" i="1" l="1"/>
  <c r="S16" i="1" s="1"/>
  <c r="U16" i="1"/>
  <c r="W16" i="1"/>
  <c r="Y16" i="1" s="1"/>
  <c r="R17" i="1"/>
  <c r="S17" i="1" s="1"/>
  <c r="U17" i="1"/>
  <c r="W17" i="1"/>
  <c r="Y17" i="1" s="1"/>
  <c r="R18" i="1"/>
  <c r="S18" i="1" s="1"/>
  <c r="U18" i="1"/>
  <c r="W18" i="1"/>
  <c r="Y18" i="1" s="1"/>
  <c r="R19" i="1"/>
  <c r="S19" i="1" s="1"/>
  <c r="U19" i="1"/>
  <c r="W19" i="1"/>
  <c r="Y19" i="1" s="1"/>
  <c r="R20" i="1"/>
  <c r="S20" i="1" s="1"/>
  <c r="U20" i="1"/>
  <c r="W20" i="1"/>
  <c r="Y20" i="1" s="1"/>
  <c r="R21" i="1"/>
  <c r="S21" i="1" s="1"/>
  <c r="U21" i="1"/>
  <c r="W21" i="1"/>
  <c r="Y21" i="1" s="1"/>
  <c r="R22" i="1"/>
  <c r="S22" i="1" s="1"/>
  <c r="U22" i="1"/>
  <c r="W22" i="1"/>
  <c r="Y22" i="1" s="1"/>
  <c r="R23" i="1"/>
  <c r="S23" i="1" s="1"/>
  <c r="U23" i="1"/>
  <c r="W23" i="1"/>
  <c r="Y23" i="1" s="1"/>
  <c r="R24" i="1"/>
  <c r="S24" i="1" s="1"/>
  <c r="U24" i="1"/>
  <c r="W24" i="1"/>
  <c r="Y24" i="1" s="1"/>
  <c r="R25" i="1"/>
  <c r="S25" i="1" s="1"/>
  <c r="U25" i="1"/>
  <c r="W25" i="1"/>
  <c r="Y25" i="1" s="1"/>
  <c r="R26" i="1"/>
  <c r="S26" i="1" s="1"/>
  <c r="U26" i="1"/>
  <c r="W26" i="1"/>
  <c r="Y26" i="1" s="1"/>
  <c r="R27" i="1"/>
  <c r="S27" i="1" s="1"/>
  <c r="U27" i="1"/>
  <c r="W27" i="1"/>
  <c r="Y27" i="1" s="1"/>
  <c r="R28" i="1"/>
  <c r="S28" i="1" s="1"/>
  <c r="U28" i="1"/>
  <c r="W28" i="1"/>
  <c r="Y28" i="1" s="1"/>
  <c r="R29" i="1"/>
  <c r="S29" i="1" s="1"/>
  <c r="U29" i="1"/>
  <c r="W29" i="1"/>
  <c r="Y29" i="1" s="1"/>
  <c r="R30" i="1"/>
  <c r="S30" i="1" s="1"/>
  <c r="U30" i="1"/>
  <c r="W30" i="1"/>
  <c r="Y30" i="1" s="1"/>
  <c r="R31" i="1"/>
  <c r="S31" i="1" s="1"/>
  <c r="U31" i="1"/>
  <c r="W31" i="1"/>
  <c r="Y31" i="1" s="1"/>
  <c r="R32" i="1"/>
  <c r="S32" i="1" s="1"/>
  <c r="U32" i="1"/>
  <c r="W32" i="1"/>
  <c r="Y32" i="1" s="1"/>
  <c r="R33" i="1"/>
  <c r="S33" i="1" s="1"/>
  <c r="U33" i="1"/>
  <c r="W33" i="1"/>
  <c r="Y33" i="1" s="1"/>
  <c r="R34" i="1"/>
  <c r="S34" i="1" s="1"/>
  <c r="U34" i="1"/>
  <c r="W34" i="1"/>
  <c r="Y34" i="1" s="1"/>
  <c r="R35" i="1"/>
  <c r="S35" i="1" s="1"/>
  <c r="U35" i="1"/>
  <c r="W35" i="1"/>
  <c r="Y35" i="1" s="1"/>
  <c r="R36" i="1"/>
  <c r="S36" i="1" s="1"/>
  <c r="U36" i="1"/>
  <c r="W36" i="1"/>
  <c r="Y36" i="1" s="1"/>
  <c r="R37" i="1"/>
  <c r="S37" i="1" s="1"/>
  <c r="U37" i="1"/>
  <c r="W37" i="1"/>
  <c r="Y37" i="1" s="1"/>
  <c r="R38" i="1"/>
  <c r="S38" i="1" s="1"/>
  <c r="U38" i="1"/>
  <c r="W38" i="1"/>
  <c r="Y38" i="1" s="1"/>
  <c r="R39" i="1"/>
  <c r="S39" i="1" s="1"/>
  <c r="U39" i="1"/>
  <c r="W39" i="1"/>
  <c r="Y39" i="1" s="1"/>
  <c r="R40" i="1"/>
  <c r="S40" i="1" s="1"/>
  <c r="U40" i="1"/>
  <c r="W40" i="1"/>
  <c r="Y40" i="1" s="1"/>
  <c r="R41" i="1"/>
  <c r="S41" i="1" s="1"/>
  <c r="U41" i="1"/>
  <c r="W41" i="1"/>
  <c r="Y41" i="1" s="1"/>
  <c r="R42" i="1"/>
  <c r="S42" i="1" s="1"/>
  <c r="U42" i="1"/>
  <c r="W42" i="1"/>
  <c r="Y42" i="1" s="1"/>
  <c r="R43" i="1"/>
  <c r="S43" i="1" s="1"/>
  <c r="U43" i="1"/>
  <c r="W43" i="1"/>
  <c r="Y43" i="1" s="1"/>
  <c r="R44" i="1"/>
  <c r="S44" i="1" s="1"/>
  <c r="U44" i="1"/>
  <c r="W44" i="1"/>
  <c r="Y44" i="1" s="1"/>
  <c r="R45" i="1"/>
  <c r="S45" i="1" s="1"/>
  <c r="U45" i="1"/>
  <c r="W45" i="1"/>
  <c r="Y45" i="1" s="1"/>
  <c r="R46" i="1"/>
  <c r="S46" i="1" s="1"/>
  <c r="U46" i="1"/>
  <c r="W46" i="1"/>
  <c r="Y46" i="1" s="1"/>
  <c r="R47" i="1"/>
  <c r="S47" i="1" s="1"/>
  <c r="U47" i="1"/>
  <c r="W47" i="1"/>
  <c r="Y47" i="1" s="1"/>
  <c r="R48" i="1"/>
  <c r="S48" i="1" s="1"/>
  <c r="U48" i="1"/>
  <c r="W48" i="1"/>
  <c r="Y48" i="1" s="1"/>
  <c r="AL15" i="1" l="1"/>
  <c r="AM15" i="1" s="1"/>
  <c r="AL16" i="1"/>
  <c r="AM16" i="1"/>
  <c r="AL17" i="1"/>
  <c r="AM17" i="1"/>
  <c r="AL18" i="1"/>
  <c r="AM18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14" i="1"/>
  <c r="AM14" i="1" s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42" i="1"/>
  <c r="AD43" i="1"/>
  <c r="AD44" i="1"/>
  <c r="AD46" i="1"/>
  <c r="AD47" i="1"/>
  <c r="AD48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D40" i="1" s="1"/>
  <c r="AC41" i="1"/>
  <c r="AC42" i="1"/>
  <c r="AC43" i="1"/>
  <c r="AC44" i="1"/>
  <c r="AC45" i="1"/>
  <c r="AD45" i="1" s="1"/>
  <c r="AC46" i="1"/>
  <c r="AC47" i="1"/>
  <c r="AC48" i="1"/>
  <c r="AC14" i="1"/>
  <c r="AD14" i="1" s="1"/>
  <c r="U14" i="1"/>
  <c r="Y14" i="1" s="1"/>
  <c r="U15" i="1"/>
  <c r="V14" i="1"/>
  <c r="W14" i="1" s="1"/>
  <c r="W15" i="1"/>
  <c r="Y15" i="1" s="1"/>
  <c r="R15" i="1"/>
  <c r="R14" i="1"/>
  <c r="S15" i="1" l="1"/>
  <c r="S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Darrelle Weyant</author>
  </authors>
  <commentList>
    <comment ref="AN1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Darrelle Weyant:</t>
        </r>
        <r>
          <rPr>
            <sz val="9"/>
            <color indexed="81"/>
            <rFont val="Tahoma"/>
            <charset val="1"/>
          </rPr>
          <t xml:space="preserve">
Gross weight of caddy including packaging.</t>
        </r>
      </text>
    </comment>
    <comment ref="BJ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Darrelle Weyant:</t>
        </r>
        <r>
          <rPr>
            <sz val="9"/>
            <color indexed="81"/>
            <rFont val="Tahoma"/>
            <charset val="1"/>
          </rPr>
          <t xml:space="preserve">
Gross weight of caddy including packaging.</t>
        </r>
      </text>
    </comment>
  </commentList>
</comments>
</file>

<file path=xl/sharedStrings.xml><?xml version="1.0" encoding="utf-8"?>
<sst xmlns="http://schemas.openxmlformats.org/spreadsheetml/2006/main" count="140" uniqueCount="100">
  <si>
    <t>LoCo Food Distribution - New Item Form</t>
  </si>
  <si>
    <t>Manufacturer #</t>
  </si>
  <si>
    <t>Caddy UPC</t>
  </si>
  <si>
    <t>Caddy Height</t>
  </si>
  <si>
    <t>Caddy Depth</t>
  </si>
  <si>
    <t>Case Height</t>
  </si>
  <si>
    <t>Case Width</t>
  </si>
  <si>
    <t>Case Depth</t>
  </si>
  <si>
    <t>Gross Weight</t>
  </si>
  <si>
    <t>Product Description</t>
  </si>
  <si>
    <t>Unit Size</t>
  </si>
  <si>
    <t>Shelf Life</t>
  </si>
  <si>
    <t>Case Pack</t>
  </si>
  <si>
    <t>FOB Discount</t>
  </si>
  <si>
    <t>FOB Price</t>
  </si>
  <si>
    <t xml:space="preserve"> MSRP</t>
  </si>
  <si>
    <t>Customer Profit Margin</t>
  </si>
  <si>
    <t>Kosher</t>
  </si>
  <si>
    <t>Temperature Zone</t>
  </si>
  <si>
    <t>Ounces</t>
  </si>
  <si>
    <t>Dry</t>
  </si>
  <si>
    <t>Distributor Case Price</t>
  </si>
  <si>
    <t>Distributor Unit Price</t>
  </si>
  <si>
    <t>Check Digit</t>
  </si>
  <si>
    <t>Evaluate UPC</t>
  </si>
  <si>
    <t>Wholesale Unit Price</t>
  </si>
  <si>
    <t>Wholesale Case Price</t>
  </si>
  <si>
    <t>Regional Identifier UPC</t>
  </si>
  <si>
    <t>UOM</t>
  </si>
  <si>
    <t>Brand Name:</t>
  </si>
  <si>
    <t>USDA ORGANIC</t>
  </si>
  <si>
    <t>Non-GMO Project Verified</t>
  </si>
  <si>
    <t>Third Party Gluten Free Cert.</t>
  </si>
  <si>
    <t>Fairtrade</t>
  </si>
  <si>
    <t>Vegan and/or Vegetarian</t>
  </si>
  <si>
    <t>No</t>
  </si>
  <si>
    <t>Original fatty</t>
  </si>
  <si>
    <t>1FS</t>
  </si>
  <si>
    <t>1.2oz</t>
  </si>
  <si>
    <t>1.75lb</t>
  </si>
  <si>
    <t>11lb</t>
  </si>
  <si>
    <t>540 days</t>
  </si>
  <si>
    <t>Need help? Click the column headers for more information.</t>
  </si>
  <si>
    <t>Item submissions will not be accepted unless all applicable fields are completed on both tabs of this form.</t>
  </si>
  <si>
    <t>please insert the following pictures and information for all items listed on the new item form tab.</t>
  </si>
  <si>
    <t>Fatty Sticks - Safeway $1.99, Sprouts $2.29</t>
  </si>
  <si>
    <t>UNFI</t>
  </si>
  <si>
    <t>LoCo Food Distribution - Product Image Form Sample</t>
  </si>
  <si>
    <t>Caddy Width</t>
  </si>
  <si>
    <t>Email:</t>
  </si>
  <si>
    <t>Phone Number:</t>
  </si>
  <si>
    <t>Manufacturer Address:</t>
  </si>
  <si>
    <t>Contact Name:</t>
  </si>
  <si>
    <t>Paleo</t>
  </si>
  <si>
    <t>Please list any other product certifications, major allergens and standout features for the product and brand below.</t>
  </si>
  <si>
    <r>
      <rPr>
        <sz val="12"/>
        <color theme="0"/>
        <rFont val="Market Deco"/>
      </rPr>
      <t>Launch Date:</t>
    </r>
    <r>
      <rPr>
        <i/>
        <sz val="12"/>
        <color theme="0"/>
        <rFont val="Market Deco"/>
      </rPr>
      <t xml:space="preserve">  </t>
    </r>
    <r>
      <rPr>
        <i/>
        <sz val="10"/>
        <color theme="0"/>
        <rFont val="Market Deco"/>
      </rPr>
      <t xml:space="preserve">   </t>
    </r>
    <r>
      <rPr>
        <i/>
        <sz val="11"/>
        <color theme="0"/>
        <rFont val="Market Deco"/>
      </rPr>
      <t xml:space="preserve">                                                         </t>
    </r>
  </si>
  <si>
    <t>PLEASE INSERT FULL SELL SHEET(S) BELOW</t>
  </si>
  <si>
    <t>OTHER DISTRIBUTORS FOR THESE PRODUCTS</t>
  </si>
  <si>
    <t>CURRENT RETAILERS AND LISTED SRP'S</t>
  </si>
  <si>
    <t>COMPANY LOGO</t>
  </si>
  <si>
    <t>PRODUCT IMAGES (FRONT VIEW)</t>
  </si>
  <si>
    <t>PRODUCT NUTRITIONAL PANEL</t>
  </si>
  <si>
    <t>UPC'S</t>
  </si>
  <si>
    <t>ITEM INFO</t>
  </si>
  <si>
    <t>ITEM ATTRIBUTES</t>
  </si>
  <si>
    <t>PRICING</t>
  </si>
  <si>
    <t>UNIT SPECS</t>
  </si>
  <si>
    <t>CADDY SPECS</t>
  </si>
  <si>
    <t>CASE SPECS</t>
  </si>
  <si>
    <t>MARKETING BUDGET</t>
  </si>
  <si>
    <t>PROMO PLANS</t>
  </si>
  <si>
    <t>DEMO PLANS</t>
  </si>
  <si>
    <t>ADVERTISING/MARKETING BUDGET</t>
  </si>
  <si>
    <t>$0.75 scanback for the months of January and April. $1.00 scanback for the months of October and December.</t>
  </si>
  <si>
    <t>4 Demos per chain per month.</t>
  </si>
  <si>
    <t>$5,000 to spend yearly on additional advertising and in-store support.</t>
  </si>
  <si>
    <t>PLEASE INSERT ALL FOOD CERTIFICATIONS BELOW.</t>
  </si>
  <si>
    <t>LoCo Food Distribution - Product Certification Form</t>
  </si>
  <si>
    <t>LoCo Food Distribution - Sell Sheet Form</t>
  </si>
  <si>
    <t>LoCo Item #</t>
  </si>
  <si>
    <t>PALLET SPECS</t>
  </si>
  <si>
    <t># of Units Per Row</t>
  </si>
  <si>
    <t># of Rows Per Pallet</t>
  </si>
  <si>
    <t>Total # of Units</t>
  </si>
  <si>
    <t>Total Pallet Weight</t>
  </si>
  <si>
    <t>Pallet Width</t>
  </si>
  <si>
    <t>Pallet Depth</t>
  </si>
  <si>
    <t>Pallet Height</t>
  </si>
  <si>
    <r>
      <rPr>
        <b/>
        <sz val="10"/>
        <color theme="1"/>
        <rFont val="Market Deco"/>
      </rPr>
      <t xml:space="preserve">A minimum of 20% is required for the LoCo Foods margin. </t>
    </r>
    <r>
      <rPr>
        <sz val="10"/>
        <color theme="1"/>
        <rFont val="Market Deco"/>
      </rPr>
      <t>However, if you need to increase it to match your current wholesale, please adjust the percentage below.</t>
    </r>
  </si>
  <si>
    <t>%</t>
  </si>
  <si>
    <r>
      <t xml:space="preserve">Percentage of Discount LoCo Foods will receive to pick up product from you. </t>
    </r>
    <r>
      <rPr>
        <b/>
        <sz val="11"/>
        <color rgb="FFC00000"/>
        <rFont val="Market Deco"/>
      </rPr>
      <t>This is required for all pickups.</t>
    </r>
  </si>
  <si>
    <r>
      <t xml:space="preserve">Unit UPC                     </t>
    </r>
    <r>
      <rPr>
        <b/>
        <sz val="9"/>
        <color rgb="FFC00000"/>
        <rFont val="Market Deco"/>
      </rPr>
      <t>(First 11 digits, no dashes)</t>
    </r>
  </si>
  <si>
    <r>
      <t xml:space="preserve">Caddy UPC          </t>
    </r>
    <r>
      <rPr>
        <b/>
        <sz val="9"/>
        <color theme="1"/>
        <rFont val="Market Deco"/>
      </rPr>
      <t>(First 11 digits, no dashes)</t>
    </r>
  </si>
  <si>
    <t xml:space="preserve"> Unit Height</t>
  </si>
  <si>
    <t>Unit Width</t>
  </si>
  <si>
    <t>Unit Depth</t>
  </si>
  <si>
    <t>If you have a 12 digit upc</t>
  </si>
  <si>
    <t>If you have a 14 digit upc</t>
  </si>
  <si>
    <r>
      <t xml:space="preserve">Case UPC     </t>
    </r>
    <r>
      <rPr>
        <b/>
        <sz val="9"/>
        <color theme="1"/>
        <rFont val="Market Deco"/>
      </rPr>
      <t>(First 11 digits, no dashes)</t>
    </r>
  </si>
  <si>
    <r>
      <t xml:space="preserve">Case UPC         </t>
    </r>
    <r>
      <rPr>
        <b/>
        <sz val="9"/>
        <color theme="1"/>
        <rFont val="Market Deco"/>
      </rPr>
      <t>(First 13 digits, no dashes)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</si>
</sst>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>
    <font>
      <sz val="11"/>
      <color theme="1"/>
      <name val="Calibri"/>
      <family val="2"/>
      <scheme val="minor"/>
    </font>
    <font>
      <sz val="20"/>
      <color theme="1"/>
      <name val="Damia's Hand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AR BONNIE"/>
    </font>
    <font>
      <u/>
      <sz val="14"/>
      <color theme="0"/>
      <name val="Market Deco"/>
    </font>
    <font>
      <sz val="14"/>
      <color theme="1"/>
      <name val="Market Deco"/>
    </font>
    <font>
      <sz val="11"/>
      <color theme="1"/>
      <name val="Market Deco"/>
    </font>
    <font>
      <sz val="10"/>
      <color theme="1"/>
      <name val="Market Deco"/>
    </font>
    <font>
      <sz val="9"/>
      <color theme="1"/>
      <name val="Market Deco"/>
    </font>
    <font>
      <sz val="36"/>
      <color theme="0"/>
      <name val="Damia's Hand"/>
    </font>
    <font>
      <sz val="36"/>
      <color theme="0"/>
      <name val="Market Deco"/>
    </font>
    <font>
      <sz val="10"/>
      <color theme="1"/>
      <name val="Calibri"/>
      <family val="2"/>
    </font>
    <font>
      <sz val="9"/>
      <name val="Market Deco"/>
    </font>
    <font>
      <sz val="14"/>
      <color theme="0"/>
      <name val="Market Deco"/>
    </font>
    <font>
      <sz val="10"/>
      <color theme="1"/>
      <name val="Damia's Hand"/>
    </font>
    <font>
      <sz val="36"/>
      <color theme="0"/>
      <name val="KG Eyes Wide Open"/>
    </font>
    <font>
      <sz val="11"/>
      <color theme="0"/>
      <name val="Market Deco"/>
    </font>
    <font>
      <sz val="12"/>
      <color theme="0"/>
      <name val="Market Deco"/>
    </font>
    <font>
      <i/>
      <sz val="10"/>
      <color theme="0"/>
      <name val="Market Deco"/>
    </font>
    <font>
      <i/>
      <sz val="11"/>
      <color theme="0"/>
      <name val="Market Deco"/>
    </font>
    <font>
      <i/>
      <sz val="12"/>
      <color theme="0"/>
      <name val="Market Deco"/>
    </font>
    <font>
      <u/>
      <sz val="11"/>
      <color theme="10"/>
      <name val="Calibri"/>
      <family val="2"/>
      <scheme val="minor"/>
    </font>
    <font>
      <sz val="14"/>
      <name val="Market Deco"/>
    </font>
    <font>
      <b/>
      <sz val="10"/>
      <color theme="1"/>
      <name val="Market Deco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C00000"/>
      <name val="Market Deco"/>
    </font>
    <font>
      <b/>
      <sz val="9"/>
      <color rgb="FFC00000"/>
      <name val="Market Deco"/>
    </font>
    <font>
      <b/>
      <sz val="9"/>
      <color theme="1"/>
      <name val="Market Deco"/>
    </font>
    <font>
      <sz val="18"/>
      <color theme="1"/>
      <name val="Market Deco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9" tint="-0.499984740745262"/>
      </right>
      <top style="medium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thin">
        <color theme="9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 style="medium">
        <color indexed="64"/>
      </right>
      <top style="double">
        <color theme="9" tint="-0.499984740745262"/>
      </top>
      <bottom style="double">
        <color theme="9" tint="-0.499984740745262"/>
      </bottom>
      <diagonal/>
    </border>
    <border>
      <left style="medium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theme="9" tint="-0.499984740745262"/>
      </right>
      <top style="thin">
        <color theme="9" tint="-0.499984740745262"/>
      </top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indexed="64"/>
      </bottom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05">
    <xf numFmtId="0" fontId="0" fillId="0" borderId="0" xfId="0"/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0" borderId="1" xfId="0" applyFont="1" applyFill="1" applyBorder="1" applyAlignment="1" applyProtection="1">
      <alignment horizontal="center" vertical="center"/>
    </xf>
    <xf numFmtId="1" fontId="9" fillId="20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44" fontId="9" fillId="4" borderId="16" xfId="0" applyNumberFormat="1" applyFont="1" applyFill="1" applyBorder="1" applyAlignment="1" applyProtection="1">
      <alignment horizontal="center" vertical="center"/>
    </xf>
    <xf numFmtId="44" fontId="13" fillId="10" borderId="16" xfId="0" applyNumberFormat="1" applyFont="1" applyFill="1" applyBorder="1" applyAlignment="1" applyProtection="1">
      <alignment horizontal="center" vertical="center"/>
    </xf>
    <xf numFmtId="44" fontId="9" fillId="6" borderId="16" xfId="0" applyNumberFormat="1" applyFont="1" applyFill="1" applyBorder="1" applyAlignment="1" applyProtection="1">
      <alignment horizontal="center" vertical="center"/>
    </xf>
    <xf numFmtId="44" fontId="13" fillId="10" borderId="19" xfId="0" applyNumberFormat="1" applyFont="1" applyFill="1" applyBorder="1" applyAlignment="1" applyProtection="1">
      <alignment horizontal="center" vertical="center"/>
    </xf>
    <xf numFmtId="44" fontId="13" fillId="19" borderId="24" xfId="0" applyNumberFormat="1" applyFont="1" applyFill="1" applyBorder="1" applyAlignment="1" applyProtection="1">
      <alignment horizontal="center" vertical="center"/>
    </xf>
    <xf numFmtId="44" fontId="9" fillId="19" borderId="24" xfId="0" applyNumberFormat="1" applyFont="1" applyFill="1" applyBorder="1" applyAlignment="1" applyProtection="1">
      <alignment horizontal="center" vertical="center"/>
    </xf>
    <xf numFmtId="44" fontId="9" fillId="19" borderId="25" xfId="0" applyNumberFormat="1" applyFont="1" applyFill="1" applyBorder="1" applyAlignment="1" applyProtection="1">
      <alignment horizontal="center" vertical="center"/>
    </xf>
    <xf numFmtId="0" fontId="9" fillId="19" borderId="22" xfId="0" applyFont="1" applyFill="1" applyBorder="1" applyAlignment="1" applyProtection="1">
      <alignment horizontal="center" vertical="center"/>
    </xf>
    <xf numFmtId="1" fontId="9" fillId="19" borderId="22" xfId="0" applyNumberFormat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10" fontId="9" fillId="19" borderId="27" xfId="0" applyNumberFormat="1" applyFont="1" applyFill="1" applyBorder="1" applyAlignment="1" applyProtection="1">
      <alignment horizontal="center" vertical="center"/>
    </xf>
    <xf numFmtId="10" fontId="9" fillId="18" borderId="11" xfId="0" applyNumberFormat="1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44" fontId="13" fillId="19" borderId="29" xfId="0" applyNumberFormat="1" applyFont="1" applyFill="1" applyBorder="1" applyAlignment="1" applyProtection="1">
      <alignment horizontal="center" vertical="center"/>
    </xf>
    <xf numFmtId="44" fontId="13" fillId="10" borderId="15" xfId="0" applyNumberFormat="1" applyFont="1" applyFill="1" applyBorder="1" applyAlignment="1" applyProtection="1">
      <alignment horizontal="center" vertical="center"/>
    </xf>
    <xf numFmtId="44" fontId="13" fillId="10" borderId="13" xfId="0" applyNumberFormat="1" applyFont="1" applyFill="1" applyBorder="1" applyAlignment="1" applyProtection="1">
      <alignment horizontal="center" vertical="center"/>
    </xf>
    <xf numFmtId="0" fontId="9" fillId="12" borderId="5" xfId="0" applyFont="1" applyFill="1" applyBorder="1" applyAlignment="1" applyProtection="1">
      <alignment horizontal="center" vertical="center" wrapText="1"/>
      <protection locked="0"/>
    </xf>
    <xf numFmtId="0" fontId="9" fillId="14" borderId="5" xfId="0" applyFont="1" applyFill="1" applyBorder="1" applyAlignment="1" applyProtection="1">
      <alignment horizontal="center" vertical="center" wrapText="1"/>
      <protection locked="0"/>
    </xf>
    <xf numFmtId="0" fontId="9" fillId="14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22" borderId="18" xfId="0" applyFont="1" applyFill="1" applyBorder="1" applyAlignment="1" applyProtection="1">
      <alignment horizontal="center" vertical="center" wrapText="1"/>
      <protection locked="0"/>
    </xf>
    <xf numFmtId="0" fontId="9" fillId="22" borderId="17" xfId="0" applyFont="1" applyFill="1" applyBorder="1" applyAlignment="1" applyProtection="1">
      <alignment horizontal="center" vertical="center" wrapText="1"/>
      <protection locked="0"/>
    </xf>
    <xf numFmtId="0" fontId="9" fillId="13" borderId="18" xfId="0" applyFont="1" applyFill="1" applyBorder="1" applyAlignment="1" applyProtection="1">
      <alignment horizontal="center" vertical="center" wrapText="1"/>
      <protection locked="0"/>
    </xf>
    <xf numFmtId="0" fontId="9" fillId="13" borderId="17" xfId="0" applyFont="1" applyFill="1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 applyProtection="1">
      <alignment horizontal="center" vertical="center" wrapText="1"/>
      <protection locked="0"/>
    </xf>
    <xf numFmtId="0" fontId="9" fillId="11" borderId="5" xfId="0" applyFont="1" applyFill="1" applyBorder="1" applyAlignment="1" applyProtection="1">
      <alignment horizontal="center" vertical="center" wrapText="1"/>
      <protection locked="0"/>
    </xf>
    <xf numFmtId="0" fontId="9" fillId="15" borderId="5" xfId="0" applyFont="1" applyFill="1" applyBorder="1" applyAlignment="1" applyProtection="1">
      <alignment horizontal="center" vertical="center" wrapText="1"/>
      <protection locked="0"/>
    </xf>
    <xf numFmtId="0" fontId="9" fillId="16" borderId="5" xfId="0" applyFont="1" applyFill="1" applyBorder="1" applyAlignment="1" applyProtection="1">
      <alignment horizontal="center" vertical="center" wrapText="1"/>
      <protection locked="0"/>
    </xf>
    <xf numFmtId="0" fontId="9" fillId="17" borderId="5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vertical="center"/>
    </xf>
    <xf numFmtId="0" fontId="16" fillId="7" borderId="0" xfId="0" applyFont="1" applyFill="1" applyAlignment="1" applyProtection="1">
      <alignment vertical="center"/>
    </xf>
    <xf numFmtId="0" fontId="10" fillId="7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0" fillId="2" borderId="0" xfId="0" applyFill="1"/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/>
    </xf>
    <xf numFmtId="0" fontId="6" fillId="3" borderId="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9" fillId="19" borderId="21" xfId="0" applyFont="1" applyFill="1" applyBorder="1" applyAlignment="1" applyProtection="1">
      <alignment horizontal="center" vertical="center"/>
    </xf>
    <xf numFmtId="0" fontId="9" fillId="19" borderId="22" xfId="0" applyFont="1" applyFill="1" applyBorder="1" applyAlignment="1" applyProtection="1">
      <alignment horizontal="left" vertical="center"/>
    </xf>
    <xf numFmtId="0" fontId="9" fillId="19" borderId="23" xfId="0" applyFont="1" applyFill="1" applyBorder="1" applyAlignment="1" applyProtection="1">
      <alignment horizontal="center" vertical="center"/>
    </xf>
    <xf numFmtId="0" fontId="9" fillId="19" borderId="27" xfId="0" applyFont="1" applyFill="1" applyBorder="1" applyAlignment="1" applyProtection="1">
      <alignment horizontal="center" vertical="center"/>
    </xf>
    <xf numFmtId="1" fontId="9" fillId="19" borderId="23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0" fillId="7" borderId="12" xfId="0" applyFont="1" applyFill="1" applyBorder="1" applyAlignment="1" applyProtection="1">
      <alignment vertical="center"/>
    </xf>
    <xf numFmtId="0" fontId="11" fillId="7" borderId="31" xfId="0" applyFont="1" applyFill="1" applyBorder="1" applyAlignment="1" applyProtection="1">
      <alignment vertical="center"/>
    </xf>
    <xf numFmtId="0" fontId="16" fillId="7" borderId="31" xfId="0" applyFont="1" applyFill="1" applyBorder="1" applyAlignment="1" applyProtection="1">
      <alignment vertical="center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15" borderId="14" xfId="0" applyFont="1" applyFill="1" applyBorder="1" applyAlignment="1" applyProtection="1">
      <alignment horizontal="center" vertical="center" wrapText="1"/>
      <protection locked="0"/>
    </xf>
    <xf numFmtId="0" fontId="9" fillId="19" borderId="29" xfId="0" applyFont="1" applyFill="1" applyBorder="1" applyAlignment="1" applyProtection="1">
      <alignment horizontal="center" vertical="center"/>
    </xf>
    <xf numFmtId="0" fontId="9" fillId="17" borderId="10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23" fillId="3" borderId="5" xfId="0" applyFont="1" applyFill="1" applyBorder="1" applyAlignment="1" applyProtection="1">
      <alignment vertical="center" wrapText="1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44" fontId="13" fillId="6" borderId="20" xfId="0" applyNumberFormat="1" applyFont="1" applyFill="1" applyBorder="1" applyAlignment="1" applyProtection="1">
      <alignment horizontal="center" vertical="center"/>
      <protection locked="0"/>
    </xf>
    <xf numFmtId="44" fontId="13" fillId="6" borderId="19" xfId="0" applyNumberFormat="1" applyFont="1" applyFill="1" applyBorder="1" applyAlignment="1" applyProtection="1">
      <alignment horizontal="center" vertical="center"/>
    </xf>
    <xf numFmtId="44" fontId="13" fillId="4" borderId="20" xfId="0" applyNumberFormat="1" applyFont="1" applyFill="1" applyBorder="1" applyAlignment="1" applyProtection="1">
      <alignment horizontal="center" vertical="center"/>
    </xf>
    <xf numFmtId="44" fontId="13" fillId="4" borderId="19" xfId="0" applyNumberFormat="1" applyFont="1" applyFill="1" applyBorder="1" applyAlignment="1" applyProtection="1">
      <alignment horizontal="center" vertical="center"/>
    </xf>
    <xf numFmtId="44" fontId="13" fillId="18" borderId="20" xfId="0" applyNumberFormat="1" applyFont="1" applyFill="1" applyBorder="1" applyAlignment="1" applyProtection="1">
      <alignment horizontal="center" vertical="center"/>
      <protection locked="0"/>
    </xf>
    <xf numFmtId="10" fontId="13" fillId="18" borderId="11" xfId="0" applyNumberFormat="1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0" borderId="2" xfId="0" applyFont="1" applyFill="1" applyBorder="1" applyAlignment="1" applyProtection="1">
      <alignment horizontal="center" vertical="center"/>
    </xf>
    <xf numFmtId="1" fontId="13" fillId="20" borderId="2" xfId="0" applyNumberFormat="1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44" fontId="13" fillId="6" borderId="16" xfId="0" applyNumberFormat="1" applyFont="1" applyFill="1" applyBorder="1" applyAlignment="1" applyProtection="1">
      <alignment horizontal="center" vertical="center"/>
    </xf>
    <xf numFmtId="44" fontId="13" fillId="4" borderId="16" xfId="0" applyNumberFormat="1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0" borderId="1" xfId="0" applyFont="1" applyFill="1" applyBorder="1" applyAlignment="1" applyProtection="1">
      <alignment horizontal="center" vertical="center"/>
    </xf>
    <xf numFmtId="1" fontId="13" fillId="20" borderId="1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vertical="center" wrapText="1"/>
    </xf>
    <xf numFmtId="0" fontId="14" fillId="21" borderId="0" xfId="0" applyFont="1" applyFill="1" applyBorder="1" applyAlignment="1" applyProtection="1">
      <alignment horizontal="center" vertical="center"/>
    </xf>
    <xf numFmtId="10" fontId="25" fillId="2" borderId="0" xfId="0" applyNumberFormat="1" applyFont="1" applyFill="1" applyAlignment="1" applyProtection="1">
      <alignment horizontal="center"/>
    </xf>
    <xf numFmtId="10" fontId="0" fillId="2" borderId="0" xfId="0" applyNumberFormat="1" applyFill="1" applyAlignment="1" applyProtection="1">
      <alignment horizontal="center"/>
    </xf>
    <xf numFmtId="2" fontId="25" fillId="2" borderId="0" xfId="0" applyNumberFormat="1" applyFont="1" applyFill="1" applyAlignment="1" applyProtection="1">
      <alignment horizontal="center"/>
    </xf>
    <xf numFmtId="0" fontId="9" fillId="17" borderId="45" xfId="0" applyFont="1" applyFill="1" applyBorder="1" applyAlignment="1" applyProtection="1">
      <alignment horizontal="center" vertical="center" wrapText="1"/>
      <protection locked="0"/>
    </xf>
    <xf numFmtId="0" fontId="9" fillId="17" borderId="46" xfId="0" applyFont="1" applyFill="1" applyBorder="1" applyAlignment="1" applyProtection="1">
      <alignment horizontal="center" vertical="center" wrapText="1"/>
      <protection locked="0"/>
    </xf>
    <xf numFmtId="0" fontId="9" fillId="11" borderId="47" xfId="0" applyFont="1" applyFill="1" applyBorder="1" applyAlignment="1" applyProtection="1">
      <alignment horizontal="center" vertical="center" wrapText="1"/>
      <protection locked="0"/>
    </xf>
    <xf numFmtId="0" fontId="9" fillId="17" borderId="14" xfId="0" applyFont="1" applyFill="1" applyBorder="1" applyAlignment="1" applyProtection="1">
      <alignment horizontal="center" vertical="center" wrapText="1"/>
      <protection locked="0"/>
    </xf>
    <xf numFmtId="1" fontId="9" fillId="19" borderId="48" xfId="0" applyNumberFormat="1" applyFont="1" applyFill="1" applyBorder="1" applyAlignment="1" applyProtection="1">
      <alignment horizontal="center" vertical="center"/>
    </xf>
    <xf numFmtId="1" fontId="9" fillId="19" borderId="49" xfId="0" applyNumberFormat="1" applyFont="1" applyFill="1" applyBorder="1" applyAlignment="1" applyProtection="1">
      <alignment horizontal="center" vertical="center"/>
    </xf>
    <xf numFmtId="1" fontId="13" fillId="2" borderId="50" xfId="0" applyNumberFormat="1" applyFont="1" applyFill="1" applyBorder="1" applyAlignment="1" applyProtection="1">
      <alignment horizontal="center" vertical="center"/>
      <protection locked="0"/>
    </xf>
    <xf numFmtId="1" fontId="13" fillId="20" borderId="51" xfId="0" applyNumberFormat="1" applyFont="1" applyFill="1" applyBorder="1" applyAlignment="1" applyProtection="1">
      <alignment horizontal="center" vertical="center"/>
    </xf>
    <xf numFmtId="1" fontId="9" fillId="2" borderId="52" xfId="0" applyNumberFormat="1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9" fillId="20" borderId="53" xfId="0" applyFont="1" applyFill="1" applyBorder="1" applyAlignment="1" applyProtection="1">
      <alignment horizontal="center" vertical="center"/>
    </xf>
    <xf numFmtId="1" fontId="9" fillId="20" borderId="54" xfId="0" applyNumberFormat="1" applyFont="1" applyFill="1" applyBorder="1" applyAlignment="1" applyProtection="1">
      <alignment horizontal="center" vertical="center"/>
    </xf>
    <xf numFmtId="0" fontId="13" fillId="20" borderId="53" xfId="0" applyFont="1" applyFill="1" applyBorder="1" applyAlignment="1" applyProtection="1">
      <alignment horizontal="center" vertical="center"/>
    </xf>
    <xf numFmtId="0" fontId="9" fillId="23" borderId="5" xfId="0" applyFont="1" applyFill="1" applyBorder="1" applyAlignment="1" applyProtection="1">
      <alignment horizontal="center" vertical="center" wrapText="1"/>
      <protection locked="0"/>
    </xf>
    <xf numFmtId="0" fontId="9" fillId="23" borderId="10" xfId="0" applyFont="1" applyFill="1" applyBorder="1" applyAlignment="1" applyProtection="1">
      <alignment horizontal="center" vertical="center" wrapText="1"/>
      <protection locked="0"/>
    </xf>
    <xf numFmtId="0" fontId="18" fillId="21" borderId="42" xfId="0" applyFont="1" applyFill="1" applyBorder="1" applyAlignment="1" applyProtection="1">
      <alignment horizontal="center" vertical="center"/>
    </xf>
    <xf numFmtId="0" fontId="18" fillId="21" borderId="43" xfId="0" applyFont="1" applyFill="1" applyBorder="1" applyAlignment="1" applyProtection="1">
      <alignment horizontal="center" vertical="center"/>
    </xf>
    <xf numFmtId="0" fontId="18" fillId="21" borderId="44" xfId="0" applyFont="1" applyFill="1" applyBorder="1" applyAlignment="1" applyProtection="1">
      <alignment horizontal="center" vertical="center"/>
    </xf>
    <xf numFmtId="0" fontId="14" fillId="21" borderId="8" xfId="0" applyFont="1" applyFill="1" applyBorder="1" applyAlignment="1" applyProtection="1">
      <alignment horizontal="center" vertical="center"/>
    </xf>
    <xf numFmtId="0" fontId="14" fillId="21" borderId="30" xfId="0" applyFont="1" applyFill="1" applyBorder="1" applyAlignment="1" applyProtection="1">
      <alignment horizontal="center" vertical="center"/>
    </xf>
    <xf numFmtId="0" fontId="14" fillId="21" borderId="9" xfId="0" applyFont="1" applyFill="1" applyBorder="1" applyAlignment="1" applyProtection="1">
      <alignment horizontal="center" vertical="center"/>
    </xf>
    <xf numFmtId="0" fontId="14" fillId="21" borderId="7" xfId="0" applyFont="1" applyFill="1" applyBorder="1" applyAlignment="1" applyProtection="1">
      <alignment horizontal="center" vertical="center"/>
    </xf>
    <xf numFmtId="0" fontId="14" fillId="21" borderId="32" xfId="0" applyFont="1" applyFill="1" applyBorder="1" applyAlignment="1" applyProtection="1">
      <alignment horizontal="center" vertical="center"/>
    </xf>
    <xf numFmtId="0" fontId="14" fillId="21" borderId="30" xfId="0" applyFont="1" applyFill="1" applyBorder="1" applyAlignment="1" applyProtection="1">
      <alignment horizontal="center" vertical="center" wrapText="1"/>
    </xf>
    <xf numFmtId="0" fontId="14" fillId="21" borderId="9" xfId="0" applyFont="1" applyFill="1" applyBorder="1" applyAlignment="1" applyProtection="1">
      <alignment horizontal="center" vertical="center" wrapText="1"/>
    </xf>
    <xf numFmtId="0" fontId="14" fillId="21" borderId="6" xfId="0" applyFont="1" applyFill="1" applyBorder="1" applyAlignment="1" applyProtection="1">
      <alignment horizontal="center" vertical="center"/>
    </xf>
    <xf numFmtId="0" fontId="14" fillId="21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/>
    </xf>
    <xf numFmtId="0" fontId="18" fillId="7" borderId="12" xfId="0" applyFont="1" applyFill="1" applyBorder="1" applyAlignment="1" applyProtection="1">
      <alignment horizontal="right" vertical="center"/>
    </xf>
    <xf numFmtId="0" fontId="18" fillId="7" borderId="31" xfId="0" applyFont="1" applyFill="1" applyBorder="1" applyAlignment="1" applyProtection="1">
      <alignment horizontal="right" vertical="center"/>
    </xf>
    <xf numFmtId="0" fontId="18" fillId="7" borderId="13" xfId="0" applyFont="1" applyFill="1" applyBorder="1" applyAlignment="1" applyProtection="1">
      <alignment horizontal="right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2" fillId="2" borderId="12" xfId="1" applyFill="1" applyBorder="1" applyAlignment="1" applyProtection="1">
      <alignment horizontal="center" vertical="center"/>
      <protection locked="0"/>
    </xf>
    <xf numFmtId="0" fontId="14" fillId="9" borderId="12" xfId="0" applyFont="1" applyFill="1" applyBorder="1" applyAlignment="1" applyProtection="1">
      <alignment horizontal="left" vertical="center"/>
    </xf>
    <xf numFmtId="0" fontId="14" fillId="9" borderId="31" xfId="0" applyFont="1" applyFill="1" applyBorder="1" applyAlignment="1" applyProtection="1">
      <alignment horizontal="left" vertical="center"/>
    </xf>
    <xf numFmtId="0" fontId="14" fillId="9" borderId="13" xfId="0" applyFont="1" applyFill="1" applyBorder="1" applyAlignment="1" applyProtection="1">
      <alignment horizontal="left" vertical="center"/>
    </xf>
    <xf numFmtId="0" fontId="7" fillId="14" borderId="26" xfId="0" applyFont="1" applyFill="1" applyBorder="1" applyAlignment="1" applyProtection="1">
      <alignment horizontal="center" vertical="center" wrapText="1"/>
    </xf>
    <xf numFmtId="0" fontId="7" fillId="14" borderId="33" xfId="0" applyFont="1" applyFill="1" applyBorder="1" applyAlignment="1" applyProtection="1">
      <alignment horizontal="center" vertical="center" wrapText="1"/>
    </xf>
    <xf numFmtId="0" fontId="7" fillId="14" borderId="28" xfId="0" applyFont="1" applyFill="1" applyBorder="1" applyAlignment="1" applyProtection="1">
      <alignment horizontal="center" vertical="center" wrapText="1"/>
    </xf>
    <xf numFmtId="0" fontId="7" fillId="14" borderId="10" xfId="0" applyFont="1" applyFill="1" applyBorder="1" applyAlignment="1" applyProtection="1">
      <alignment horizontal="center" vertical="center" wrapText="1"/>
    </xf>
    <xf numFmtId="0" fontId="7" fillId="14" borderId="0" xfId="0" applyFont="1" applyFill="1" applyBorder="1" applyAlignment="1" applyProtection="1">
      <alignment horizontal="center" vertical="center" wrapText="1"/>
    </xf>
    <xf numFmtId="0" fontId="7" fillId="14" borderId="14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right" vertical="center"/>
    </xf>
    <xf numFmtId="10" fontId="30" fillId="3" borderId="36" xfId="0" applyNumberFormat="1" applyFont="1" applyFill="1" applyBorder="1" applyAlignment="1" applyProtection="1">
      <alignment horizontal="center" vertical="center"/>
      <protection locked="0"/>
    </xf>
    <xf numFmtId="10" fontId="30" fillId="3" borderId="37" xfId="0" applyNumberFormat="1" applyFont="1" applyFill="1" applyBorder="1" applyAlignment="1" applyProtection="1">
      <alignment horizontal="center" vertical="center"/>
      <protection locked="0"/>
    </xf>
    <xf numFmtId="10" fontId="30" fillId="3" borderId="38" xfId="0" applyNumberFormat="1" applyFont="1" applyFill="1" applyBorder="1" applyAlignment="1" applyProtection="1">
      <alignment horizontal="center" vertical="center"/>
      <protection locked="0"/>
    </xf>
    <xf numFmtId="10" fontId="30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center" vertical="center"/>
    </xf>
    <xf numFmtId="2" fontId="30" fillId="3" borderId="34" xfId="0" applyNumberFormat="1" applyFont="1" applyFill="1" applyBorder="1" applyAlignment="1" applyProtection="1">
      <alignment horizontal="center" vertical="center"/>
      <protection locked="0"/>
    </xf>
    <xf numFmtId="2" fontId="30" fillId="3" borderId="35" xfId="0" applyNumberFormat="1" applyFont="1" applyFill="1" applyBorder="1" applyAlignment="1" applyProtection="1">
      <alignment horizontal="center" vertical="center"/>
      <protection locked="0"/>
    </xf>
    <xf numFmtId="2" fontId="30" fillId="3" borderId="38" xfId="0" applyNumberFormat="1" applyFont="1" applyFill="1" applyBorder="1" applyAlignment="1" applyProtection="1">
      <alignment horizontal="center" vertical="center"/>
      <protection locked="0"/>
    </xf>
    <xf numFmtId="2" fontId="30" fillId="3" borderId="39" xfId="0" applyNumberFormat="1" applyFont="1" applyFill="1" applyBorder="1" applyAlignment="1" applyProtection="1">
      <alignment horizontal="center" vertical="center"/>
      <protection locked="0"/>
    </xf>
    <xf numFmtId="0" fontId="14" fillId="21" borderId="41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26" fillId="2" borderId="36" xfId="0" applyFont="1" applyFill="1" applyBorder="1" applyAlignment="1" applyProtection="1">
      <alignment horizontal="left" vertical="center"/>
    </xf>
    <xf numFmtId="0" fontId="0" fillId="2" borderId="40" xfId="0" applyFill="1" applyBorder="1" applyAlignment="1" applyProtection="1">
      <alignment horizontal="left" vertical="center"/>
    </xf>
    <xf numFmtId="0" fontId="24" fillId="2" borderId="34" xfId="0" applyFont="1" applyFill="1" applyBorder="1" applyAlignment="1" applyProtection="1">
      <alignment horizontal="center" vertical="center" wrapText="1"/>
    </xf>
    <xf numFmtId="0" fontId="24" fillId="2" borderId="35" xfId="0" applyFont="1" applyFill="1" applyBorder="1" applyAlignment="1" applyProtection="1">
      <alignment horizontal="center" vertical="center" wrapText="1"/>
    </xf>
    <xf numFmtId="0" fontId="24" fillId="2" borderId="36" xfId="0" applyFont="1" applyFill="1" applyBorder="1" applyAlignment="1" applyProtection="1">
      <alignment horizontal="center" vertical="center" wrapText="1"/>
    </xf>
    <xf numFmtId="0" fontId="24" fillId="2" borderId="37" xfId="0" applyFont="1" applyFill="1" applyBorder="1" applyAlignment="1" applyProtection="1">
      <alignment horizontal="center" vertical="center" wrapText="1"/>
    </xf>
    <xf numFmtId="0" fontId="24" fillId="2" borderId="38" xfId="0" applyFont="1" applyFill="1" applyBorder="1" applyAlignment="1" applyProtection="1">
      <alignment horizontal="center" vertical="center" wrapText="1"/>
    </xf>
    <xf numFmtId="0" fontId="24" fillId="2" borderId="39" xfId="0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2" borderId="12" xfId="0" applyFont="1" applyFill="1" applyBorder="1" applyAlignment="1" applyProtection="1">
      <alignment horizontal="center" vertical="center" wrapText="1"/>
      <protection locked="0"/>
    </xf>
    <xf numFmtId="0" fontId="7" fillId="22" borderId="31" xfId="0" applyFont="1" applyFill="1" applyBorder="1" applyAlignment="1" applyProtection="1">
      <alignment horizontal="center" vertical="center" wrapText="1"/>
      <protection locked="0"/>
    </xf>
    <xf numFmtId="0" fontId="7" fillId="22" borderId="1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12">
    <dxf>
      <font>
        <color rgb="FFFF0000"/>
      </font>
      <fill>
        <patternFill>
          <bgColor theme="1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1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9966FF"/>
      <color rgb="FFFF66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247649</xdr:colOff>
      <xdr:row>14</xdr:row>
      <xdr:rowOff>95250</xdr:rowOff>
    </xdr:from>
    <xdr:to>
      <xdr:col>12</xdr:col>
      <xdr:colOff>630554</xdr:colOff>
      <xdr:row>41</xdr:row>
      <xdr:rowOff>71071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4" y="4371975"/>
          <a:ext cx="1716405" cy="5281246"/>
        </a:xfrm>
        <a:prstGeom prst="rect">
          <a:avLst/>
        </a:prstGeom>
      </xdr:spPr>
    </xdr:pic>
    <xdr:clientData/>
  </xdr:twoCellAnchor>
  <xdr:twoCellAnchor editAs="oneCell">
    <xdr:from>
      <xdr:col>16</xdr:col>
      <xdr:colOff>481852</xdr:colOff>
      <xdr:row>5</xdr:row>
      <xdr:rowOff>157125</xdr:rowOff>
    </xdr:from>
    <xdr:to>
      <xdr:col>22</xdr:col>
      <xdr:colOff>147189</xdr:colOff>
      <xdr:row>10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3999" y="2364684"/>
          <a:ext cx="3699455" cy="1449798"/>
        </a:xfrm>
        <a:prstGeom prst="rect">
          <a:avLst/>
        </a:prstGeom>
      </xdr:spPr>
    </xdr:pic>
    <xdr:clientData/>
  </xdr:twoCellAnchor>
  <xdr:twoCellAnchor editAs="oneCell">
    <xdr:from>
      <xdr:col>18</xdr:col>
      <xdr:colOff>561975</xdr:colOff>
      <xdr:row>14</xdr:row>
      <xdr:rowOff>19050</xdr:rowOff>
    </xdr:from>
    <xdr:to>
      <xdr:col>21</xdr:col>
      <xdr:colOff>8004</xdr:colOff>
      <xdr:row>18</xdr:row>
      <xdr:rowOff>136019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5950" y="4295775"/>
          <a:ext cx="1446279" cy="1040894"/>
        </a:xfrm>
        <a:prstGeom prst="rect">
          <a:avLst/>
        </a:prstGeom>
      </xdr:spPr>
    </xdr:pic>
    <xdr:clientData/>
  </xdr:twoCellAnchor>
  <xdr:twoCellAnchor editAs="oneCell">
    <xdr:from>
      <xdr:col>18</xdr:col>
      <xdr:colOff>588150</xdr:colOff>
      <xdr:row>21</xdr:row>
      <xdr:rowOff>35700</xdr:rowOff>
    </xdr:from>
    <xdr:to>
      <xdr:col>21</xdr:col>
      <xdr:colOff>34179</xdr:colOff>
      <xdr:row>26</xdr:row>
      <xdr:rowOff>124094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2125" y="5807850"/>
          <a:ext cx="1446279" cy="10408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38100</xdr:rowOff>
    </xdr:from>
    <xdr:to>
      <xdr:col>5</xdr:col>
      <xdr:colOff>389001</xdr:colOff>
      <xdr:row>35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2400"/>
          <a:ext cx="5446776" cy="45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1426350</xdr:colOff>
      <xdr:row>35</xdr:row>
      <xdr:rowOff>26175</xdr:rowOff>
    </xdr:from>
    <xdr:to>
      <xdr:col>4</xdr:col>
      <xdr:colOff>107709</xdr:colOff>
      <xdr:row>59</xdr:row>
      <xdr:rowOff>26175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350" y="8465325"/>
          <a:ext cx="3072384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9"/>
  <sheetViews>
    <sheetView zoomScale="85" zoomScaleNormal="85" workbookViewId="0">
      <pane xSplit="6" ySplit="12" topLeftCell="G13" activePane="bottomRight" state="frozen"/>
      <selection pane="topRight" activeCell="G1" sqref="G1"/>
      <selection pane="bottomLeft" activeCell="A12" sqref="A12"/>
      <selection pane="bottomRight" activeCell="V9" sqref="V9:W10"/>
    </sheetView>
  </sheetViews>
  <sheetFormatPr defaultColWidth="10.140625" defaultRowHeight="15"/>
  <cols>
    <col min="1" max="2" width="13.7109375" style="1" customWidth="1"/>
    <col min="3" max="3" width="33.7109375" style="1" customWidth="1"/>
    <col min="4" max="4" width="10.28515625" style="1" bestFit="1" customWidth="1"/>
    <col min="5" max="5" width="10.140625" style="1"/>
    <col min="6" max="6" width="10.28515625" style="1" bestFit="1" customWidth="1"/>
    <col min="7" max="7" width="12.7109375" style="1" customWidth="1"/>
    <col min="8" max="8" width="10.140625" style="1"/>
    <col min="9" max="9" width="1.28515625" style="1" customWidth="1"/>
    <col min="10" max="16" width="10.140625" style="1"/>
    <col min="17" max="17" width="1.28515625" style="1" customWidth="1"/>
    <col min="18" max="19" width="10.28515625" style="1" bestFit="1" customWidth="1"/>
    <col min="20" max="21" width="10.5703125" style="1" customWidth="1"/>
    <col min="22" max="25" width="10.28515625" style="1" bestFit="1" customWidth="1"/>
    <col min="26" max="26" width="1.28515625" style="1" customWidth="1"/>
    <col min="27" max="27" width="14.28515625" style="1" bestFit="1" customWidth="1"/>
    <col min="28" max="28" width="7.7109375" style="1" customWidth="1"/>
    <col min="29" max="29" width="8.140625" style="1" customWidth="1"/>
    <col min="30" max="30" width="12" style="1" bestFit="1" customWidth="1"/>
    <col min="31" max="34" width="6.28515625" style="1" customWidth="1"/>
    <col min="35" max="35" width="1.28515625" style="1" customWidth="1"/>
    <col min="36" max="36" width="14.28515625" style="1" customWidth="1"/>
    <col min="37" max="37" width="6.42578125" style="1" customWidth="1"/>
    <col min="38" max="38" width="7.7109375" style="1" customWidth="1"/>
    <col min="39" max="39" width="12" style="1" bestFit="1" customWidth="1"/>
    <col min="40" max="40" width="6.5703125" style="1" bestFit="1" customWidth="1"/>
    <col min="41" max="41" width="6.140625" style="1" bestFit="1" customWidth="1"/>
    <col min="42" max="42" width="6.140625" style="1" customWidth="1"/>
    <col min="43" max="43" width="6.140625" style="1" bestFit="1" customWidth="1"/>
    <col min="44" max="44" width="1.28515625" style="1" customWidth="1"/>
    <col min="45" max="45" width="13.85546875" style="1" customWidth="1"/>
    <col min="46" max="47" width="7.7109375" style="1" customWidth="1"/>
    <col min="48" max="48" width="13.140625" style="1" bestFit="1" customWidth="1"/>
    <col min="49" max="49" width="13.85546875" style="1" customWidth="1"/>
    <col min="50" max="50" width="7.7109375" style="1" customWidth="1"/>
    <col min="51" max="51" width="8.140625" style="1" bestFit="1" customWidth="1"/>
    <col min="52" max="52" width="15.140625" style="1" bestFit="1" customWidth="1"/>
    <col min="53" max="56" width="6.5703125" style="1" customWidth="1"/>
    <col min="57" max="57" width="1.28515625" style="1" customWidth="1"/>
    <col min="58" max="58" width="14" style="1" hidden="1" customWidth="1"/>
    <col min="59" max="60" width="10.28515625" style="1" hidden="1" customWidth="1"/>
    <col min="61" max="61" width="11.7109375" style="1" hidden="1" customWidth="1"/>
    <col min="62" max="65" width="0" style="1" hidden="1" customWidth="1"/>
    <col min="66" max="66" width="1.28515625" style="1" hidden="1" customWidth="1"/>
    <col min="67" max="74" width="9.5703125" style="1" customWidth="1"/>
    <col min="75" max="75" width="1.42578125" style="1" customWidth="1"/>
    <col min="76" max="16384" width="10.140625" style="1"/>
  </cols>
  <sheetData>
    <row r="1" spans="1:75" ht="88.5" customHeight="1">
      <c r="A1" s="69" t="s">
        <v>0</v>
      </c>
      <c r="B1" s="76"/>
      <c r="C1" s="70"/>
      <c r="D1" s="70"/>
      <c r="E1" s="7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53"/>
    </row>
    <row r="2" spans="1:75" s="3" customFormat="1" ht="22.5" customHeight="1">
      <c r="A2" s="132" t="s">
        <v>43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5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W2" s="54"/>
    </row>
    <row r="3" spans="1:75" s="45" customFormat="1" ht="21" customHeight="1" thickBot="1">
      <c r="A3" s="151" t="s">
        <v>42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Q3" s="5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W3" s="54"/>
    </row>
    <row r="4" spans="1:75" ht="25.5" customHeight="1">
      <c r="A4" s="133" t="s">
        <v>29</v>
      </c>
      <c r="B4" s="134"/>
      <c r="C4" s="135"/>
      <c r="D4" s="136"/>
      <c r="E4" s="137"/>
      <c r="F4" s="137"/>
      <c r="G4" s="137"/>
      <c r="H4" s="138"/>
      <c r="I4" s="54"/>
      <c r="J4" s="154" t="s">
        <v>54</v>
      </c>
      <c r="K4" s="155"/>
      <c r="L4" s="155"/>
      <c r="M4" s="155"/>
      <c r="N4" s="155"/>
      <c r="O4" s="155"/>
      <c r="P4" s="156"/>
      <c r="Q4" s="100"/>
      <c r="R4" s="179" t="s">
        <v>90</v>
      </c>
      <c r="S4" s="180"/>
      <c r="V4" s="171" t="s">
        <v>88</v>
      </c>
      <c r="W4" s="172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W4" s="54"/>
    </row>
    <row r="5" spans="1:75" ht="25.5" customHeight="1">
      <c r="A5" s="133" t="s">
        <v>52</v>
      </c>
      <c r="B5" s="134"/>
      <c r="C5" s="135"/>
      <c r="D5" s="136"/>
      <c r="E5" s="137"/>
      <c r="F5" s="137"/>
      <c r="G5" s="137"/>
      <c r="H5" s="138"/>
      <c r="I5" s="54"/>
      <c r="J5" s="157"/>
      <c r="K5" s="158"/>
      <c r="L5" s="158"/>
      <c r="M5" s="158"/>
      <c r="N5" s="158"/>
      <c r="O5" s="158"/>
      <c r="P5" s="159"/>
      <c r="Q5" s="100"/>
      <c r="R5" s="181"/>
      <c r="S5" s="182"/>
      <c r="V5" s="173"/>
      <c r="W5" s="17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W5" s="54"/>
    </row>
    <row r="6" spans="1:75" ht="25.5" customHeight="1">
      <c r="A6" s="133" t="s">
        <v>49</v>
      </c>
      <c r="B6" s="134"/>
      <c r="C6" s="135"/>
      <c r="D6" s="150"/>
      <c r="E6" s="137"/>
      <c r="F6" s="137"/>
      <c r="G6" s="137"/>
      <c r="H6" s="138"/>
      <c r="I6" s="54"/>
      <c r="J6" s="139"/>
      <c r="K6" s="140"/>
      <c r="L6" s="140"/>
      <c r="M6" s="140"/>
      <c r="N6" s="140"/>
      <c r="O6" s="140"/>
      <c r="P6" s="141"/>
      <c r="Q6" s="100"/>
      <c r="R6" s="181"/>
      <c r="S6" s="182"/>
      <c r="V6" s="173"/>
      <c r="W6" s="17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W6" s="54"/>
    </row>
    <row r="7" spans="1:75" ht="25.5" customHeight="1">
      <c r="A7" s="133" t="s">
        <v>50</v>
      </c>
      <c r="B7" s="134"/>
      <c r="C7" s="135"/>
      <c r="D7" s="136"/>
      <c r="E7" s="137"/>
      <c r="F7" s="137"/>
      <c r="G7" s="137"/>
      <c r="H7" s="138"/>
      <c r="I7" s="54"/>
      <c r="J7" s="142"/>
      <c r="K7" s="143"/>
      <c r="L7" s="143"/>
      <c r="M7" s="143"/>
      <c r="N7" s="143"/>
      <c r="O7" s="143"/>
      <c r="P7" s="144"/>
      <c r="Q7" s="100"/>
      <c r="R7" s="181"/>
      <c r="S7" s="182"/>
      <c r="V7" s="173"/>
      <c r="W7" s="17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W7" s="54"/>
    </row>
    <row r="8" spans="1:75" ht="25.5" customHeight="1" thickBot="1">
      <c r="A8" s="160" t="s">
        <v>51</v>
      </c>
      <c r="B8" s="160"/>
      <c r="C8" s="160"/>
      <c r="D8" s="149"/>
      <c r="E8" s="149"/>
      <c r="F8" s="149"/>
      <c r="G8" s="149"/>
      <c r="H8" s="149"/>
      <c r="I8" s="54"/>
      <c r="J8" s="142"/>
      <c r="K8" s="143"/>
      <c r="L8" s="143"/>
      <c r="M8" s="143"/>
      <c r="N8" s="143"/>
      <c r="O8" s="143"/>
      <c r="P8" s="144"/>
      <c r="Q8" s="100"/>
      <c r="R8" s="183"/>
      <c r="S8" s="184"/>
      <c r="T8" s="102">
        <f>R9/100</f>
        <v>2.0000000000000001E-4</v>
      </c>
      <c r="V8" s="175"/>
      <c r="W8" s="176"/>
      <c r="X8" s="104">
        <f>V9/100</f>
        <v>0.2</v>
      </c>
      <c r="Y8" s="103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W8" s="54"/>
    </row>
    <row r="9" spans="1:75" ht="27" customHeight="1">
      <c r="A9" s="148" t="s">
        <v>55</v>
      </c>
      <c r="B9" s="148"/>
      <c r="C9" s="148"/>
      <c r="D9" s="63"/>
      <c r="E9" s="63"/>
      <c r="F9" s="63"/>
      <c r="G9" s="63"/>
      <c r="H9" s="63"/>
      <c r="I9" s="54"/>
      <c r="J9" s="142"/>
      <c r="K9" s="143"/>
      <c r="L9" s="143"/>
      <c r="M9" s="143"/>
      <c r="N9" s="143"/>
      <c r="O9" s="143"/>
      <c r="P9" s="144"/>
      <c r="Q9" s="100"/>
      <c r="R9" s="161">
        <v>0.02</v>
      </c>
      <c r="S9" s="162"/>
      <c r="T9" s="177" t="s">
        <v>89</v>
      </c>
      <c r="V9" s="166">
        <v>20</v>
      </c>
      <c r="W9" s="167"/>
      <c r="X9" s="177" t="s">
        <v>89</v>
      </c>
      <c r="Z9" s="4"/>
      <c r="AA9" s="13"/>
      <c r="AB9" s="13"/>
      <c r="AC9" s="13"/>
      <c r="AD9" s="13"/>
      <c r="AE9" s="4"/>
      <c r="AF9" s="4"/>
      <c r="AG9" s="4"/>
      <c r="AH9" s="4"/>
      <c r="AI9" s="4"/>
      <c r="AJ9" s="13"/>
      <c r="AK9" s="13"/>
      <c r="AL9" s="13"/>
      <c r="AM9" s="13"/>
      <c r="AN9" s="4"/>
      <c r="AO9" s="4"/>
      <c r="AP9" s="4"/>
      <c r="AQ9" s="4"/>
      <c r="AR9" s="4"/>
      <c r="AS9" s="4"/>
      <c r="AT9" s="13"/>
      <c r="AU9" s="13"/>
      <c r="AV9" s="13"/>
      <c r="AW9" s="4"/>
      <c r="AX9" s="13"/>
      <c r="AY9" s="13"/>
      <c r="AZ9" s="13"/>
      <c r="BA9" s="4"/>
      <c r="BE9" s="4"/>
      <c r="BF9" s="13"/>
      <c r="BG9" s="13"/>
      <c r="BH9" s="13"/>
      <c r="BI9" s="13"/>
      <c r="BJ9" s="4"/>
      <c r="BK9" s="4"/>
      <c r="BL9" s="4"/>
      <c r="BM9" s="4"/>
      <c r="BN9" s="4"/>
      <c r="BO9" s="4"/>
      <c r="BP9" s="13"/>
      <c r="BQ9" s="13"/>
      <c r="BR9" s="13"/>
      <c r="BS9" s="4"/>
      <c r="BW9" s="54"/>
    </row>
    <row r="10" spans="1:75" ht="12.75" customHeight="1" thickBot="1">
      <c r="A10" s="165"/>
      <c r="B10" s="165"/>
      <c r="C10" s="165"/>
      <c r="D10" s="165"/>
      <c r="E10" s="165"/>
      <c r="F10" s="165"/>
      <c r="G10" s="165"/>
      <c r="H10" s="165"/>
      <c r="I10" s="54"/>
      <c r="J10" s="145"/>
      <c r="K10" s="146"/>
      <c r="L10" s="146"/>
      <c r="M10" s="146"/>
      <c r="N10" s="146"/>
      <c r="O10" s="146"/>
      <c r="P10" s="147"/>
      <c r="Q10" s="100"/>
      <c r="R10" s="163"/>
      <c r="S10" s="164"/>
      <c r="T10" s="178"/>
      <c r="V10" s="168"/>
      <c r="W10" s="169"/>
      <c r="X10" s="178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W10" s="54"/>
    </row>
    <row r="11" spans="1:75" ht="22.5" customHeight="1" thickBot="1">
      <c r="A11" s="123" t="s">
        <v>63</v>
      </c>
      <c r="B11" s="124"/>
      <c r="C11" s="124"/>
      <c r="D11" s="124"/>
      <c r="E11" s="124"/>
      <c r="F11" s="124"/>
      <c r="G11" s="124"/>
      <c r="H11" s="125"/>
      <c r="I11" s="54"/>
      <c r="J11" s="126" t="s">
        <v>64</v>
      </c>
      <c r="K11" s="127"/>
      <c r="L11" s="127"/>
      <c r="M11" s="127"/>
      <c r="N11" s="127"/>
      <c r="O11" s="127"/>
      <c r="P11" s="127"/>
      <c r="Q11" s="53"/>
      <c r="R11" s="127" t="s">
        <v>65</v>
      </c>
      <c r="S11" s="127"/>
      <c r="T11" s="124"/>
      <c r="U11" s="124"/>
      <c r="V11" s="127"/>
      <c r="W11" s="127"/>
      <c r="X11" s="124"/>
      <c r="Y11" s="124"/>
      <c r="Z11" s="53"/>
      <c r="AA11" s="128" t="s">
        <v>66</v>
      </c>
      <c r="AB11" s="128"/>
      <c r="AC11" s="128"/>
      <c r="AD11" s="128"/>
      <c r="AE11" s="128"/>
      <c r="AF11" s="128"/>
      <c r="AG11" s="128"/>
      <c r="AH11" s="129"/>
      <c r="AI11" s="53"/>
      <c r="AJ11" s="130" t="s">
        <v>67</v>
      </c>
      <c r="AK11" s="131"/>
      <c r="AL11" s="131"/>
      <c r="AM11" s="131"/>
      <c r="AN11" s="131"/>
      <c r="AO11" s="131"/>
      <c r="AP11" s="131"/>
      <c r="AQ11" s="131"/>
      <c r="AR11" s="53"/>
      <c r="AS11" s="170" t="s">
        <v>68</v>
      </c>
      <c r="AT11" s="170"/>
      <c r="AU11" s="170"/>
      <c r="AV11" s="170"/>
      <c r="AW11" s="170"/>
      <c r="AX11" s="170"/>
      <c r="AY11" s="170"/>
      <c r="AZ11" s="170"/>
      <c r="BA11" s="124"/>
      <c r="BB11" s="124"/>
      <c r="BC11" s="124"/>
      <c r="BD11" s="124"/>
      <c r="BE11" s="53"/>
      <c r="BF11" s="130" t="s">
        <v>67</v>
      </c>
      <c r="BG11" s="131"/>
      <c r="BH11" s="131"/>
      <c r="BI11" s="131"/>
      <c r="BJ11" s="131"/>
      <c r="BK11" s="131"/>
      <c r="BL11" s="131"/>
      <c r="BM11" s="131"/>
      <c r="BN11" s="53"/>
      <c r="BO11" s="124" t="s">
        <v>80</v>
      </c>
      <c r="BP11" s="124"/>
      <c r="BQ11" s="124"/>
      <c r="BR11" s="124"/>
      <c r="BS11" s="124"/>
      <c r="BT11" s="124"/>
      <c r="BU11" s="124"/>
      <c r="BV11" s="124"/>
      <c r="BW11" s="54"/>
    </row>
    <row r="12" spans="1:75" s="5" customFormat="1" ht="15" customHeight="1" thickBot="1">
      <c r="A12" s="123"/>
      <c r="B12" s="124"/>
      <c r="C12" s="124"/>
      <c r="D12" s="124"/>
      <c r="E12" s="124"/>
      <c r="F12" s="124"/>
      <c r="G12" s="124"/>
      <c r="H12" s="125"/>
      <c r="I12" s="54"/>
      <c r="J12" s="126"/>
      <c r="K12" s="127"/>
      <c r="L12" s="127"/>
      <c r="M12" s="127"/>
      <c r="N12" s="127"/>
      <c r="O12" s="127"/>
      <c r="P12" s="127"/>
      <c r="Q12" s="53"/>
      <c r="R12" s="127"/>
      <c r="S12" s="127"/>
      <c r="T12" s="124"/>
      <c r="U12" s="124"/>
      <c r="V12" s="127"/>
      <c r="W12" s="127"/>
      <c r="X12" s="124"/>
      <c r="Y12" s="124"/>
      <c r="Z12" s="53"/>
      <c r="AA12" s="128"/>
      <c r="AB12" s="128"/>
      <c r="AC12" s="128"/>
      <c r="AD12" s="128"/>
      <c r="AE12" s="128"/>
      <c r="AF12" s="128"/>
      <c r="AG12" s="128"/>
      <c r="AH12" s="129"/>
      <c r="AI12" s="53"/>
      <c r="AJ12" s="130"/>
      <c r="AK12" s="131"/>
      <c r="AL12" s="131"/>
      <c r="AM12" s="131"/>
      <c r="AN12" s="131"/>
      <c r="AO12" s="131"/>
      <c r="AP12" s="131"/>
      <c r="AQ12" s="131"/>
      <c r="AR12" s="53"/>
      <c r="AS12" s="120" t="s">
        <v>96</v>
      </c>
      <c r="AT12" s="121"/>
      <c r="AU12" s="121"/>
      <c r="AV12" s="122"/>
      <c r="AW12" s="120" t="s">
        <v>97</v>
      </c>
      <c r="AX12" s="121"/>
      <c r="AY12" s="121"/>
      <c r="AZ12" s="122"/>
      <c r="BA12" s="101"/>
      <c r="BB12" s="101"/>
      <c r="BC12" s="101"/>
      <c r="BD12" s="101"/>
      <c r="BE12" s="53"/>
      <c r="BF12" s="130"/>
      <c r="BG12" s="131"/>
      <c r="BH12" s="131"/>
      <c r="BI12" s="131"/>
      <c r="BJ12" s="131"/>
      <c r="BK12" s="131"/>
      <c r="BL12" s="131"/>
      <c r="BM12" s="131"/>
      <c r="BN12" s="53"/>
      <c r="BO12" s="124"/>
      <c r="BP12" s="124"/>
      <c r="BQ12" s="124"/>
      <c r="BR12" s="124"/>
      <c r="BS12" s="124"/>
      <c r="BT12" s="124"/>
      <c r="BU12" s="124"/>
      <c r="BV12" s="124"/>
      <c r="BW12" s="54"/>
    </row>
    <row r="13" spans="1:75" s="6" customFormat="1" ht="60.75" customHeight="1" thickBot="1">
      <c r="A13" s="30" t="s">
        <v>1</v>
      </c>
      <c r="B13" s="30" t="s">
        <v>79</v>
      </c>
      <c r="C13" s="30" t="s">
        <v>9</v>
      </c>
      <c r="D13" s="30" t="s">
        <v>10</v>
      </c>
      <c r="E13" s="30" t="s">
        <v>28</v>
      </c>
      <c r="F13" s="30" t="s">
        <v>12</v>
      </c>
      <c r="G13" s="30" t="s">
        <v>18</v>
      </c>
      <c r="H13" s="30" t="s">
        <v>11</v>
      </c>
      <c r="I13" s="53"/>
      <c r="J13" s="31" t="s">
        <v>30</v>
      </c>
      <c r="K13" s="31" t="s">
        <v>31</v>
      </c>
      <c r="L13" s="31" t="s">
        <v>32</v>
      </c>
      <c r="M13" s="31" t="s">
        <v>34</v>
      </c>
      <c r="N13" s="31" t="s">
        <v>17</v>
      </c>
      <c r="O13" s="32" t="s">
        <v>53</v>
      </c>
      <c r="P13" s="32" t="s">
        <v>33</v>
      </c>
      <c r="Q13" s="54"/>
      <c r="R13" s="33" t="s">
        <v>13</v>
      </c>
      <c r="S13" s="34" t="s">
        <v>14</v>
      </c>
      <c r="T13" s="35" t="s">
        <v>21</v>
      </c>
      <c r="U13" s="36" t="s">
        <v>22</v>
      </c>
      <c r="V13" s="37" t="s">
        <v>26</v>
      </c>
      <c r="W13" s="38" t="s">
        <v>25</v>
      </c>
      <c r="X13" s="39" t="s">
        <v>15</v>
      </c>
      <c r="Y13" s="72" t="s">
        <v>16</v>
      </c>
      <c r="Z13" s="54"/>
      <c r="AA13" s="73" t="s">
        <v>91</v>
      </c>
      <c r="AB13" s="41" t="s">
        <v>23</v>
      </c>
      <c r="AC13" s="41" t="s">
        <v>24</v>
      </c>
      <c r="AD13" s="40" t="s">
        <v>27</v>
      </c>
      <c r="AE13" s="41" t="s">
        <v>8</v>
      </c>
      <c r="AF13" s="41" t="s">
        <v>93</v>
      </c>
      <c r="AG13" s="41" t="s">
        <v>94</v>
      </c>
      <c r="AH13" s="41" t="s">
        <v>95</v>
      </c>
      <c r="AI13" s="54"/>
      <c r="AJ13" s="42" t="s">
        <v>92</v>
      </c>
      <c r="AK13" s="42" t="s">
        <v>23</v>
      </c>
      <c r="AL13" s="42" t="s">
        <v>24</v>
      </c>
      <c r="AM13" s="40" t="s">
        <v>27</v>
      </c>
      <c r="AN13" s="42" t="s">
        <v>8</v>
      </c>
      <c r="AO13" s="42" t="s">
        <v>3</v>
      </c>
      <c r="AP13" s="42" t="s">
        <v>48</v>
      </c>
      <c r="AQ13" s="42" t="s">
        <v>4</v>
      </c>
      <c r="AR13" s="54"/>
      <c r="AS13" s="105" t="s">
        <v>98</v>
      </c>
      <c r="AT13" s="106" t="s">
        <v>23</v>
      </c>
      <c r="AU13" s="106" t="s">
        <v>24</v>
      </c>
      <c r="AV13" s="107" t="s">
        <v>27</v>
      </c>
      <c r="AW13" s="105" t="s">
        <v>99</v>
      </c>
      <c r="AX13" s="106" t="s">
        <v>23</v>
      </c>
      <c r="AY13" s="106" t="s">
        <v>24</v>
      </c>
      <c r="AZ13" s="107" t="s">
        <v>27</v>
      </c>
      <c r="BA13" s="108" t="s">
        <v>8</v>
      </c>
      <c r="BB13" s="43" t="s">
        <v>5</v>
      </c>
      <c r="BC13" s="43" t="s">
        <v>6</v>
      </c>
      <c r="BD13" s="75" t="s">
        <v>7</v>
      </c>
      <c r="BE13" s="54"/>
      <c r="BF13" s="42" t="s">
        <v>2</v>
      </c>
      <c r="BG13" s="42" t="s">
        <v>23</v>
      </c>
      <c r="BH13" s="42" t="s">
        <v>24</v>
      </c>
      <c r="BI13" s="40" t="s">
        <v>27</v>
      </c>
      <c r="BJ13" s="42" t="s">
        <v>8</v>
      </c>
      <c r="BK13" s="42" t="s">
        <v>3</v>
      </c>
      <c r="BL13" s="42" t="s">
        <v>48</v>
      </c>
      <c r="BM13" s="42" t="s">
        <v>4</v>
      </c>
      <c r="BN13" s="54"/>
      <c r="BO13" s="118" t="s">
        <v>81</v>
      </c>
      <c r="BP13" s="118" t="s">
        <v>82</v>
      </c>
      <c r="BQ13" s="118" t="s">
        <v>83</v>
      </c>
      <c r="BR13" s="40" t="s">
        <v>27</v>
      </c>
      <c r="BS13" s="118" t="s">
        <v>84</v>
      </c>
      <c r="BT13" s="118" t="s">
        <v>87</v>
      </c>
      <c r="BU13" s="118" t="s">
        <v>85</v>
      </c>
      <c r="BV13" s="119" t="s">
        <v>86</v>
      </c>
      <c r="BW13" s="54"/>
    </row>
    <row r="14" spans="1:75" s="7" customFormat="1" ht="18.75" customHeight="1" thickTop="1" thickBot="1">
      <c r="A14" s="57" t="s">
        <v>37</v>
      </c>
      <c r="B14" s="74"/>
      <c r="C14" s="58" t="s">
        <v>36</v>
      </c>
      <c r="D14" s="21">
        <v>1</v>
      </c>
      <c r="E14" s="21" t="s">
        <v>19</v>
      </c>
      <c r="F14" s="21">
        <v>20</v>
      </c>
      <c r="G14" s="21" t="s">
        <v>20</v>
      </c>
      <c r="H14" s="59" t="s">
        <v>41</v>
      </c>
      <c r="I14" s="54"/>
      <c r="J14" s="57" t="s">
        <v>35</v>
      </c>
      <c r="K14" s="21" t="s">
        <v>35</v>
      </c>
      <c r="L14" s="21" t="s">
        <v>35</v>
      </c>
      <c r="M14" s="21" t="s">
        <v>35</v>
      </c>
      <c r="N14" s="21" t="s">
        <v>35</v>
      </c>
      <c r="O14" s="21" t="s">
        <v>35</v>
      </c>
      <c r="P14" s="60" t="s">
        <v>35</v>
      </c>
      <c r="Q14" s="54"/>
      <c r="R14" s="27">
        <f>T14*R9</f>
        <v>0.58799999999999997</v>
      </c>
      <c r="S14" s="18">
        <f t="shared" ref="S14:S48" si="0">T14-R14</f>
        <v>28.811999999999998</v>
      </c>
      <c r="T14" s="20">
        <v>29.4</v>
      </c>
      <c r="U14" s="19">
        <f t="shared" ref="U14:U48" si="1">T14/F14</f>
        <v>1.47</v>
      </c>
      <c r="V14" s="20">
        <f t="shared" ref="V14" si="2">T14*1.25</f>
        <v>36.75</v>
      </c>
      <c r="W14" s="19">
        <f t="shared" ref="W14:W48" si="3">V14/F14</f>
        <v>1.8374999999999999</v>
      </c>
      <c r="X14" s="20">
        <v>2.29</v>
      </c>
      <c r="Y14" s="24">
        <f t="shared" ref="Y14" si="4">(X14-U14)/X14</f>
        <v>0.35807860262008734</v>
      </c>
      <c r="Z14" s="54"/>
      <c r="AA14" s="74">
        <v>85101500466</v>
      </c>
      <c r="AB14" s="21">
        <v>4</v>
      </c>
      <c r="AC14" s="21" t="b">
        <f>IF(AB14="","",MOD(10-MOD(SUMPRODUCT(--(MID(RIGHT("00000000000"&amp;AA14,11),{1,3,5,7,9,11},1)))*3+SUMPRODUCT(--(MID(RIGHT("00000000000"&amp;AA14,11),{2,4,6,8,10},1))),10),10)=AB14)</f>
        <v>1</v>
      </c>
      <c r="AD14" s="22">
        <f>AA14*(IF(AA14,AC14))</f>
        <v>85101500466</v>
      </c>
      <c r="AE14" s="57" t="s">
        <v>38</v>
      </c>
      <c r="AF14" s="21">
        <v>6</v>
      </c>
      <c r="AG14" s="21">
        <v>1</v>
      </c>
      <c r="AH14" s="59">
        <v>1</v>
      </c>
      <c r="AI14" s="54"/>
      <c r="AJ14" s="22">
        <v>85101500471</v>
      </c>
      <c r="AK14" s="22">
        <v>8</v>
      </c>
      <c r="AL14" s="21" t="b">
        <f>IF(AK14="","",MOD(10-MOD(SUMPRODUCT(--(MID(RIGHT("00000000000"&amp;AJ14,11),{1,3,5,7,9,11},1)))*3+SUMPRODUCT(--(MID(RIGHT("00000000000"&amp;AJ14,11),{2,4,6,8,10},1))),10),10)=AK14)</f>
        <v>1</v>
      </c>
      <c r="AM14" s="22">
        <f>AJ14*(IF(AJ14,AL14))</f>
        <v>85101500471</v>
      </c>
      <c r="AN14" s="57" t="s">
        <v>39</v>
      </c>
      <c r="AO14" s="21">
        <v>5.25</v>
      </c>
      <c r="AP14" s="21">
        <v>4</v>
      </c>
      <c r="AQ14" s="59">
        <v>4</v>
      </c>
      <c r="AR14" s="54"/>
      <c r="AS14" s="109">
        <v>851015004715</v>
      </c>
      <c r="AT14" s="22">
        <v>7</v>
      </c>
      <c r="AU14" s="21" t="b">
        <f>IF(AT14="","",MOD(10-MOD(SUMPRODUCT(--(MID(RIGHT("00000000000"&amp;AS14,11),{1,3,5,7,9,11},1)))*3+SUMPRODUCT(--(MID(RIGHT("00000000000"&amp;AS14,11),{2,4,6,8,10},1))),10),10)=AT14)</f>
        <v>1</v>
      </c>
      <c r="AV14" s="110">
        <f>AS14*(IF(AS14,AU14))</f>
        <v>851015004715</v>
      </c>
      <c r="AW14" s="109">
        <v>1085584200450</v>
      </c>
      <c r="AX14" s="22">
        <v>4</v>
      </c>
      <c r="AY14" s="21" t="b">
        <f>IF(AX14="","",MOD(10-MOD(SUMPRODUCT(--(MID(RIGHT("0000000000000"&amp;AW14,13),{1,3,5,7,9,11,13},1)))*3+SUMPRODUCT(--(MID(RIGHT("0000000000000"&amp;AW14,13),{2,4,6,8,10,12},1))),10),10)=AX14)</f>
        <v>1</v>
      </c>
      <c r="AZ14" s="110">
        <f t="shared" ref="AZ14:AZ48" si="5">AW14*(IF(AW14,AY14))</f>
        <v>1085584200450</v>
      </c>
      <c r="BA14" s="74" t="s">
        <v>40</v>
      </c>
      <c r="BB14" s="21">
        <v>6</v>
      </c>
      <c r="BC14" s="21">
        <v>8.75</v>
      </c>
      <c r="BD14" s="60">
        <v>12.75</v>
      </c>
      <c r="BE14" s="54"/>
      <c r="BF14" s="22">
        <v>85101500471</v>
      </c>
      <c r="BG14" s="22">
        <v>8</v>
      </c>
      <c r="BH14" s="21" t="b">
        <f>IF(BG14="","",MOD(10-MOD(SUMPRODUCT(--(MID(RIGHT("00000000000"&amp;BF14,11),{1,3,5,7,9,11},1)))*3+SUMPRODUCT(--(MID(RIGHT("00000000000"&amp;BF14,11),{2,4,6,8,10},1))),10),10)=BG14)</f>
        <v>1</v>
      </c>
      <c r="BI14" s="22">
        <f>BF14*(IF(BF14,BH14))</f>
        <v>85101500471</v>
      </c>
      <c r="BJ14" s="57" t="s">
        <v>39</v>
      </c>
      <c r="BK14" s="21">
        <v>5.25</v>
      </c>
      <c r="BL14" s="21">
        <v>4</v>
      </c>
      <c r="BM14" s="59">
        <v>4</v>
      </c>
      <c r="BN14" s="54"/>
      <c r="BO14" s="61">
        <v>15</v>
      </c>
      <c r="BP14" s="22">
        <v>20</v>
      </c>
      <c r="BQ14" s="21">
        <f>BP14*BO14</f>
        <v>300</v>
      </c>
      <c r="BR14" s="22">
        <f>BO14*(IF(BO14,BQ14))</f>
        <v>4500</v>
      </c>
      <c r="BS14" s="57"/>
      <c r="BT14" s="21"/>
      <c r="BU14" s="21"/>
      <c r="BV14" s="60"/>
      <c r="BW14" s="54"/>
    </row>
    <row r="15" spans="1:75" s="92" customFormat="1" ht="18.75" customHeight="1" thickTop="1">
      <c r="A15" s="77"/>
      <c r="B15" s="77"/>
      <c r="C15" s="78"/>
      <c r="D15" s="77"/>
      <c r="E15" s="77"/>
      <c r="F15" s="77"/>
      <c r="G15" s="77"/>
      <c r="H15" s="77"/>
      <c r="I15" s="79"/>
      <c r="J15" s="77"/>
      <c r="K15" s="77"/>
      <c r="L15" s="77"/>
      <c r="M15" s="77"/>
      <c r="N15" s="77"/>
      <c r="O15" s="80"/>
      <c r="P15" s="80"/>
      <c r="Q15" s="79"/>
      <c r="R15" s="28">
        <f>T15*R9</f>
        <v>0</v>
      </c>
      <c r="S15" s="17">
        <f t="shared" si="0"/>
        <v>0</v>
      </c>
      <c r="T15" s="81"/>
      <c r="U15" s="82" t="e">
        <f t="shared" si="1"/>
        <v>#DIV/0!</v>
      </c>
      <c r="V15" s="83">
        <f>T15/(1-X8)</f>
        <v>0</v>
      </c>
      <c r="W15" s="84" t="e">
        <f t="shared" si="3"/>
        <v>#DIV/0!</v>
      </c>
      <c r="X15" s="85"/>
      <c r="Y15" s="86" t="e">
        <f>(X15-W15)/X15</f>
        <v>#DIV/0!</v>
      </c>
      <c r="Z15" s="79"/>
      <c r="AA15" s="87"/>
      <c r="AB15" s="77"/>
      <c r="AC15" s="98" t="str">
        <f>IF(AB15="","",MOD(10-MOD(SUMPRODUCT(--(MID(RIGHT("00000000000"&amp;AA15,11),{1,3,5,7,9,11},1)))*3+SUMPRODUCT(--(MID(RIGHT("00000000000"&amp;AA15,11),{2,4,6,8,10},1))),10),10)=AB15)</f>
        <v/>
      </c>
      <c r="AD15" s="99">
        <f t="shared" ref="AD15:AD48" si="6">AA15*(IF(AA15,AC15))</f>
        <v>0</v>
      </c>
      <c r="AE15" s="77"/>
      <c r="AF15" s="77"/>
      <c r="AG15" s="77"/>
      <c r="AH15" s="77"/>
      <c r="AI15" s="79"/>
      <c r="AJ15" s="77"/>
      <c r="AK15" s="77"/>
      <c r="AL15" s="88" t="str">
        <f>IF(AK15="","",MOD(10-MOD(SUMPRODUCT(--(MID(RIGHT("00000000000"&amp;AJ15,11),{1,3,5,7,9,11},1)))*3+SUMPRODUCT(--(MID(RIGHT("00000000000"&amp;AJ15,11),{2,4,6,8,10},1))),10),10)=AK15)</f>
        <v/>
      </c>
      <c r="AM15" s="89">
        <f t="shared" ref="AM15:AM48" si="7">AJ15*(IF(AJ15,AL15))</f>
        <v>0</v>
      </c>
      <c r="AN15" s="77"/>
      <c r="AO15" s="77"/>
      <c r="AP15" s="77"/>
      <c r="AQ15" s="77"/>
      <c r="AR15" s="79"/>
      <c r="AS15" s="111"/>
      <c r="AT15" s="91"/>
      <c r="AU15" s="98" t="str">
        <f>IF(AT15="","",MOD(10-MOD(SUMPRODUCT(--(MID(RIGHT("00000000000"&amp;AS15,11),{1,3,5,7,9,11},1)))*3+SUMPRODUCT(--(MID(RIGHT("00000000000"&amp;AS15,11),{2,4,6,8,10},1))),10),10)=AT15)</f>
        <v/>
      </c>
      <c r="AV15" s="112">
        <f t="shared" ref="AV15:AV48" si="8">AS15*(IF(AS15,AU15))</f>
        <v>0</v>
      </c>
      <c r="AW15" s="111"/>
      <c r="AX15" s="90"/>
      <c r="AY15" s="98" t="str">
        <f>IF(AX15="","",MOD(10-MOD(SUMPRODUCT(--(MID(RIGHT("0000000000000"&amp;AW15,13),{1,3,5,7,9,11,13},1)))*3+SUMPRODUCT(--(MID(RIGHT("0000000000000"&amp;AW15,13),{2,4,6,8,10,12},1))),10),10)=AX15)</f>
        <v/>
      </c>
      <c r="AZ15" s="112">
        <f t="shared" si="5"/>
        <v>0</v>
      </c>
      <c r="BA15" s="87"/>
      <c r="BB15" s="77"/>
      <c r="BC15" s="77"/>
      <c r="BD15" s="80"/>
      <c r="BE15" s="54"/>
      <c r="BF15" s="77"/>
      <c r="BG15" s="77"/>
      <c r="BH15" s="88" t="str">
        <f>IF(BG15="","",MOD(10-MOD(SUMPRODUCT(--(MID(RIGHT("00000000000"&amp;BF15,11),{1,3,5,7,9,11},1)))*3+SUMPRODUCT(--(MID(RIGHT("00000000000"&amp;BF15,11),{2,4,6,8,10},1))),10),10)=BG15)</f>
        <v/>
      </c>
      <c r="BI15" s="89">
        <f t="shared" ref="BI15:BI48" si="9">BF15*(IF(BF15,BH15))</f>
        <v>0</v>
      </c>
      <c r="BJ15" s="77"/>
      <c r="BK15" s="77"/>
      <c r="BL15" s="77"/>
      <c r="BM15" s="77"/>
      <c r="BN15" s="79"/>
      <c r="BO15" s="90"/>
      <c r="BP15" s="91"/>
      <c r="BQ15" s="88" t="str">
        <f>IF(BP15="","",MOD(10-MOD(SUMPRODUCT(--(MID(RIGHT("00000000000"&amp;BO15,11),{1,3,5,7,9,11},1)))*3+SUMPRODUCT(--(MID(RIGHT("00000000000"&amp;BO15,11),{2,4,6,8,10},1))),10),10)=BP15)</f>
        <v/>
      </c>
      <c r="BR15" s="89">
        <f t="shared" ref="BR15:BR48" si="10">BO15*(IF(BO15,BQ15))</f>
        <v>0</v>
      </c>
      <c r="BS15" s="77"/>
      <c r="BT15" s="77"/>
      <c r="BU15" s="77"/>
      <c r="BV15" s="80"/>
      <c r="BW15" s="79"/>
    </row>
    <row r="16" spans="1:75" s="92" customFormat="1" ht="18.75" customHeight="1">
      <c r="A16" s="91"/>
      <c r="B16" s="91"/>
      <c r="C16" s="93"/>
      <c r="D16" s="77"/>
      <c r="E16" s="77"/>
      <c r="F16" s="77"/>
      <c r="G16" s="77"/>
      <c r="H16" s="77"/>
      <c r="I16" s="79"/>
      <c r="J16" s="91"/>
      <c r="K16" s="91"/>
      <c r="L16" s="91"/>
      <c r="M16" s="91"/>
      <c r="N16" s="91"/>
      <c r="O16" s="94"/>
      <c r="P16" s="94"/>
      <c r="Q16" s="79"/>
      <c r="R16" s="29">
        <f>T16*R9</f>
        <v>0</v>
      </c>
      <c r="S16" s="15">
        <f t="shared" si="0"/>
        <v>0</v>
      </c>
      <c r="T16" s="81"/>
      <c r="U16" s="95" t="e">
        <f t="shared" si="1"/>
        <v>#DIV/0!</v>
      </c>
      <c r="V16" s="83">
        <f>T16/(1-X8)</f>
        <v>0</v>
      </c>
      <c r="W16" s="96" t="e">
        <f t="shared" si="3"/>
        <v>#DIV/0!</v>
      </c>
      <c r="X16" s="85"/>
      <c r="Y16" s="86" t="e">
        <f t="shared" ref="Y16:Y48" si="11">(X16-W16)/X16</f>
        <v>#DIV/0!</v>
      </c>
      <c r="Z16" s="79"/>
      <c r="AA16" s="97"/>
      <c r="AB16" s="91"/>
      <c r="AC16" s="98" t="str">
        <f>IF(AB16="","",MOD(10-MOD(SUMPRODUCT(--(MID(RIGHT("00000000000"&amp;AA16,11),{1,3,5,7,9,11},1)))*3+SUMPRODUCT(--(MID(RIGHT("00000000000"&amp;AA16,11),{2,4,6,8,10},1))),10),10)=AB16)</f>
        <v/>
      </c>
      <c r="AD16" s="99">
        <f t="shared" si="6"/>
        <v>0</v>
      </c>
      <c r="AE16" s="91"/>
      <c r="AF16" s="91"/>
      <c r="AG16" s="91"/>
      <c r="AH16" s="91"/>
      <c r="AI16" s="79"/>
      <c r="AJ16" s="91"/>
      <c r="AK16" s="91"/>
      <c r="AL16" s="98" t="str">
        <f>IF(AK16="","",MOD(10-MOD(SUMPRODUCT(--(MID(RIGHT("00000000000"&amp;AJ16,11),{1,3,5,7,9,11},1)))*3+SUMPRODUCT(--(MID(RIGHT("00000000000"&amp;AJ16,11),{2,4,6,8,10},1))),10),10)=AK16)</f>
        <v/>
      </c>
      <c r="AM16" s="99">
        <f t="shared" si="7"/>
        <v>0</v>
      </c>
      <c r="AN16" s="91"/>
      <c r="AO16" s="91"/>
      <c r="AP16" s="91"/>
      <c r="AQ16" s="91"/>
      <c r="AR16" s="79"/>
      <c r="AS16" s="111"/>
      <c r="AT16" s="91"/>
      <c r="AU16" s="98" t="str">
        <f>IF(AT16="","",MOD(10-MOD(SUMPRODUCT(--(MID(RIGHT("00000000000"&amp;AS16,11),{1,3,5,7,9,11},1)))*3+SUMPRODUCT(--(MID(RIGHT("00000000000"&amp;AS16,11),{2,4,6,8,10},1))),10),10)=AT16)</f>
        <v/>
      </c>
      <c r="AV16" s="112">
        <f t="shared" si="8"/>
        <v>0</v>
      </c>
      <c r="AW16" s="111"/>
      <c r="AX16" s="91"/>
      <c r="AY16" s="98" t="str">
        <f>IF(AX16="","",MOD(10-MOD(SUMPRODUCT(--(MID(RIGHT("0000000000000"&amp;AW16,13),{1,3,5,7,9,11,13},1)))*3+SUMPRODUCT(--(MID(RIGHT("0000000000000"&amp;AW16,13),{2,4,6,8,10,12},1))),10),10)=AX16)</f>
        <v/>
      </c>
      <c r="AZ16" s="112">
        <f t="shared" si="5"/>
        <v>0</v>
      </c>
      <c r="BA16" s="97"/>
      <c r="BB16" s="91"/>
      <c r="BC16" s="91"/>
      <c r="BD16" s="94"/>
      <c r="BE16" s="79"/>
      <c r="BF16" s="91"/>
      <c r="BG16" s="91"/>
      <c r="BH16" s="98" t="str">
        <f>IF(BG16="","",MOD(10-MOD(SUMPRODUCT(--(MID(RIGHT("00000000000"&amp;BF16,11),{1,3,5,7,9,11},1)))*3+SUMPRODUCT(--(MID(RIGHT("00000000000"&amp;BF16,11),{2,4,6,8,10},1))),10),10)=BG16)</f>
        <v/>
      </c>
      <c r="BI16" s="99">
        <f t="shared" si="9"/>
        <v>0</v>
      </c>
      <c r="BJ16" s="91"/>
      <c r="BK16" s="91"/>
      <c r="BL16" s="91"/>
      <c r="BM16" s="91"/>
      <c r="BN16" s="79"/>
      <c r="BO16" s="90"/>
      <c r="BP16" s="91"/>
      <c r="BQ16" s="98" t="str">
        <f>IF(BP16="","",MOD(10-MOD(SUMPRODUCT(--(MID(RIGHT("00000000000"&amp;BO16,11),{1,3,5,7,9,11},1)))*3+SUMPRODUCT(--(MID(RIGHT("00000000000"&amp;BO16,11),{2,4,6,8,10},1))),10),10)=BP16)</f>
        <v/>
      </c>
      <c r="BR16" s="99">
        <f t="shared" si="10"/>
        <v>0</v>
      </c>
      <c r="BS16" s="91"/>
      <c r="BT16" s="91"/>
      <c r="BU16" s="91"/>
      <c r="BV16" s="94"/>
      <c r="BW16" s="79"/>
    </row>
    <row r="17" spans="1:75" s="92" customFormat="1" ht="18.75" customHeight="1">
      <c r="A17" s="91"/>
      <c r="B17" s="91"/>
      <c r="C17" s="93"/>
      <c r="D17" s="77"/>
      <c r="E17" s="77"/>
      <c r="F17" s="77"/>
      <c r="G17" s="77"/>
      <c r="H17" s="77"/>
      <c r="I17" s="79"/>
      <c r="J17" s="91"/>
      <c r="K17" s="91"/>
      <c r="L17" s="91"/>
      <c r="M17" s="91"/>
      <c r="N17" s="91"/>
      <c r="O17" s="94"/>
      <c r="P17" s="94"/>
      <c r="Q17" s="79"/>
      <c r="R17" s="29">
        <f>T17*R9</f>
        <v>0</v>
      </c>
      <c r="S17" s="15">
        <f t="shared" si="0"/>
        <v>0</v>
      </c>
      <c r="T17" s="81"/>
      <c r="U17" s="95" t="e">
        <f t="shared" si="1"/>
        <v>#DIV/0!</v>
      </c>
      <c r="V17" s="83">
        <f>T17/(1-X8)</f>
        <v>0</v>
      </c>
      <c r="W17" s="96" t="e">
        <f t="shared" si="3"/>
        <v>#DIV/0!</v>
      </c>
      <c r="X17" s="85"/>
      <c r="Y17" s="86" t="e">
        <f t="shared" si="11"/>
        <v>#DIV/0!</v>
      </c>
      <c r="Z17" s="79"/>
      <c r="AA17" s="97"/>
      <c r="AB17" s="91"/>
      <c r="AC17" s="98" t="str">
        <f>IF(AB17="","",MOD(10-MOD(SUMPRODUCT(--(MID(RIGHT("00000000000"&amp;AA17,11),{1,3,5,7,9,11},1)))*3+SUMPRODUCT(--(MID(RIGHT("00000000000"&amp;AA17,11),{2,4,6,8,10},1))),10),10)=AB17)</f>
        <v/>
      </c>
      <c r="AD17" s="99">
        <f t="shared" si="6"/>
        <v>0</v>
      </c>
      <c r="AE17" s="91"/>
      <c r="AF17" s="91"/>
      <c r="AG17" s="91"/>
      <c r="AH17" s="91"/>
      <c r="AI17" s="79"/>
      <c r="AJ17" s="91"/>
      <c r="AK17" s="91"/>
      <c r="AL17" s="98" t="str">
        <f>IF(AK17="","",MOD(10-MOD(SUMPRODUCT(--(MID(RIGHT("00000000000"&amp;AJ17,11),{1,3,5,7,9,11},1)))*3+SUMPRODUCT(--(MID(RIGHT("00000000000"&amp;AJ17,11),{2,4,6,8,10},1))),10),10)=AK17)</f>
        <v/>
      </c>
      <c r="AM17" s="99">
        <f t="shared" si="7"/>
        <v>0</v>
      </c>
      <c r="AN17" s="91"/>
      <c r="AO17" s="91"/>
      <c r="AP17" s="91"/>
      <c r="AQ17" s="91"/>
      <c r="AR17" s="79"/>
      <c r="AS17" s="111"/>
      <c r="AT17" s="91"/>
      <c r="AU17" s="98" t="str">
        <f>IF(AT17="","",MOD(10-MOD(SUMPRODUCT(--(MID(RIGHT("00000000000"&amp;AS17,11),{1,3,5,7,9,11},1)))*3+SUMPRODUCT(--(MID(RIGHT("00000000000"&amp;AS17,11),{2,4,6,8,10},1))),10),10)=AT17)</f>
        <v/>
      </c>
      <c r="AV17" s="112">
        <f t="shared" si="8"/>
        <v>0</v>
      </c>
      <c r="AW17" s="111"/>
      <c r="AX17" s="91"/>
      <c r="AY17" s="98" t="str">
        <f>IF(AX17="","",MOD(10-MOD(SUMPRODUCT(--(MID(RIGHT("0000000000000"&amp;AW17,13),{1,3,5,7,9,11,13},1)))*3+SUMPRODUCT(--(MID(RIGHT("0000000000000"&amp;AW17,13),{2,4,6,8,10,12},1))),10),10)=AX17)</f>
        <v/>
      </c>
      <c r="AZ17" s="112">
        <f t="shared" si="5"/>
        <v>0</v>
      </c>
      <c r="BA17" s="97"/>
      <c r="BB17" s="91"/>
      <c r="BC17" s="91"/>
      <c r="BD17" s="94"/>
      <c r="BE17" s="79"/>
      <c r="BF17" s="91"/>
      <c r="BG17" s="91"/>
      <c r="BH17" s="98" t="str">
        <f>IF(BG17="","",MOD(10-MOD(SUMPRODUCT(--(MID(RIGHT("00000000000"&amp;BF17,11),{1,3,5,7,9,11},1)))*3+SUMPRODUCT(--(MID(RIGHT("00000000000"&amp;BF17,11),{2,4,6,8,10},1))),10),10)=BG17)</f>
        <v/>
      </c>
      <c r="BI17" s="99">
        <f t="shared" si="9"/>
        <v>0</v>
      </c>
      <c r="BJ17" s="91"/>
      <c r="BK17" s="91"/>
      <c r="BL17" s="91"/>
      <c r="BM17" s="91"/>
      <c r="BN17" s="79"/>
      <c r="BO17" s="90"/>
      <c r="BP17" s="91"/>
      <c r="BQ17" s="98" t="str">
        <f>IF(BP17="","",MOD(10-MOD(SUMPRODUCT(--(MID(RIGHT("00000000000"&amp;BO17,11),{1,3,5,7,9,11},1)))*3+SUMPRODUCT(--(MID(RIGHT("00000000000"&amp;BO17,11),{2,4,6,8,10},1))),10),10)=BP17)</f>
        <v/>
      </c>
      <c r="BR17" s="99">
        <f t="shared" si="10"/>
        <v>0</v>
      </c>
      <c r="BS17" s="91"/>
      <c r="BT17" s="91"/>
      <c r="BU17" s="91"/>
      <c r="BV17" s="94"/>
      <c r="BW17" s="79"/>
    </row>
    <row r="18" spans="1:75" s="92" customFormat="1" ht="18.75" customHeight="1">
      <c r="A18" s="91"/>
      <c r="B18" s="91"/>
      <c r="C18" s="93"/>
      <c r="D18" s="77"/>
      <c r="E18" s="77"/>
      <c r="F18" s="77"/>
      <c r="G18" s="77"/>
      <c r="H18" s="77"/>
      <c r="I18" s="79"/>
      <c r="J18" s="91"/>
      <c r="K18" s="91"/>
      <c r="L18" s="91"/>
      <c r="M18" s="91"/>
      <c r="N18" s="91"/>
      <c r="O18" s="94"/>
      <c r="P18" s="94"/>
      <c r="Q18" s="79"/>
      <c r="R18" s="29">
        <f>T18*R9</f>
        <v>0</v>
      </c>
      <c r="S18" s="15">
        <f t="shared" si="0"/>
        <v>0</v>
      </c>
      <c r="T18" s="81"/>
      <c r="U18" s="95" t="e">
        <f t="shared" si="1"/>
        <v>#DIV/0!</v>
      </c>
      <c r="V18" s="83">
        <f>T18/(1-X8)</f>
        <v>0</v>
      </c>
      <c r="W18" s="96" t="e">
        <f t="shared" si="3"/>
        <v>#DIV/0!</v>
      </c>
      <c r="X18" s="85"/>
      <c r="Y18" s="86" t="e">
        <f t="shared" si="11"/>
        <v>#DIV/0!</v>
      </c>
      <c r="Z18" s="79"/>
      <c r="AA18" s="97"/>
      <c r="AB18" s="91"/>
      <c r="AC18" s="98" t="str">
        <f>IF(AB18="","",MOD(10-MOD(SUMPRODUCT(--(MID(RIGHT("00000000000"&amp;AA18,11),{1,3,5,7,9,11},1)))*3+SUMPRODUCT(--(MID(RIGHT("00000000000"&amp;AA18,11),{2,4,6,8,10},1))),10),10)=AB18)</f>
        <v/>
      </c>
      <c r="AD18" s="99">
        <f t="shared" si="6"/>
        <v>0</v>
      </c>
      <c r="AE18" s="91"/>
      <c r="AF18" s="91"/>
      <c r="AG18" s="91"/>
      <c r="AH18" s="91"/>
      <c r="AI18" s="79"/>
      <c r="AJ18" s="91"/>
      <c r="AK18" s="91"/>
      <c r="AL18" s="98" t="str">
        <f>IF(AK18="","",MOD(10-MOD(SUMPRODUCT(--(MID(RIGHT("00000000000"&amp;AJ18,11),{1,3,5,7,9,11},1)))*3+SUMPRODUCT(--(MID(RIGHT("00000000000"&amp;AJ18,11),{2,4,6,8,10},1))),10),10)=AK18)</f>
        <v/>
      </c>
      <c r="AM18" s="99">
        <f t="shared" si="7"/>
        <v>0</v>
      </c>
      <c r="AN18" s="91"/>
      <c r="AO18" s="91"/>
      <c r="AP18" s="91"/>
      <c r="AQ18" s="91"/>
      <c r="AR18" s="79"/>
      <c r="AS18" s="111"/>
      <c r="AT18" s="91"/>
      <c r="AU18" s="98" t="str">
        <f>IF(AT18="","",MOD(10-MOD(SUMPRODUCT(--(MID(RIGHT("00000000000"&amp;AS18,11),{1,3,5,7,9,11},1)))*3+SUMPRODUCT(--(MID(RIGHT("00000000000"&amp;AS18,11),{2,4,6,8,10},1))),10),10)=AT18)</f>
        <v/>
      </c>
      <c r="AV18" s="112">
        <f t="shared" si="8"/>
        <v>0</v>
      </c>
      <c r="AW18" s="111"/>
      <c r="AX18" s="91"/>
      <c r="AY18" s="98" t="str">
        <f>IF(AX18="","",MOD(10-MOD(SUMPRODUCT(--(MID(RIGHT("0000000000000"&amp;AW18,13),{1,3,5,7,9,11,13},1)))*3+SUMPRODUCT(--(MID(RIGHT("0000000000000"&amp;AW18,13),{2,4,6,8,10,12},1))),10),10)=AX18)</f>
        <v/>
      </c>
      <c r="AZ18" s="112">
        <f t="shared" si="5"/>
        <v>0</v>
      </c>
      <c r="BA18" s="97"/>
      <c r="BB18" s="91"/>
      <c r="BC18" s="91"/>
      <c r="BD18" s="94"/>
      <c r="BE18" s="79"/>
      <c r="BF18" s="91"/>
      <c r="BG18" s="91"/>
      <c r="BH18" s="98" t="str">
        <f>IF(BG18="","",MOD(10-MOD(SUMPRODUCT(--(MID(RIGHT("00000000000"&amp;BF18,11),{1,3,5,7,9,11},1)))*3+SUMPRODUCT(--(MID(RIGHT("00000000000"&amp;BF18,11),{2,4,6,8,10},1))),10),10)=BG18)</f>
        <v/>
      </c>
      <c r="BI18" s="99">
        <f t="shared" si="9"/>
        <v>0</v>
      </c>
      <c r="BJ18" s="91"/>
      <c r="BK18" s="91"/>
      <c r="BL18" s="91"/>
      <c r="BM18" s="91"/>
      <c r="BN18" s="79"/>
      <c r="BO18" s="90"/>
      <c r="BP18" s="91"/>
      <c r="BQ18" s="98" t="str">
        <f>IF(BP18="","",MOD(10-MOD(SUMPRODUCT(--(MID(RIGHT("00000000000"&amp;BO18,11),{1,3,5,7,9,11},1)))*3+SUMPRODUCT(--(MID(RIGHT("00000000000"&amp;BO18,11),{2,4,6,8,10},1))),10),10)=BP18)</f>
        <v/>
      </c>
      <c r="BR18" s="99">
        <f t="shared" si="10"/>
        <v>0</v>
      </c>
      <c r="BS18" s="91"/>
      <c r="BT18" s="91"/>
      <c r="BU18" s="91"/>
      <c r="BV18" s="94"/>
      <c r="BW18" s="79"/>
    </row>
    <row r="19" spans="1:75" s="92" customFormat="1" ht="18.75" customHeight="1">
      <c r="A19" s="91"/>
      <c r="B19" s="91"/>
      <c r="C19" s="93"/>
      <c r="D19" s="77"/>
      <c r="E19" s="77"/>
      <c r="F19" s="77"/>
      <c r="G19" s="77"/>
      <c r="H19" s="77"/>
      <c r="I19" s="79"/>
      <c r="J19" s="91"/>
      <c r="K19" s="91"/>
      <c r="L19" s="91"/>
      <c r="M19" s="91"/>
      <c r="N19" s="91"/>
      <c r="O19" s="94"/>
      <c r="P19" s="94"/>
      <c r="Q19" s="79"/>
      <c r="R19" s="29">
        <f>T19*R9</f>
        <v>0</v>
      </c>
      <c r="S19" s="15">
        <f t="shared" si="0"/>
        <v>0</v>
      </c>
      <c r="T19" s="81"/>
      <c r="U19" s="95" t="e">
        <f t="shared" si="1"/>
        <v>#DIV/0!</v>
      </c>
      <c r="V19" s="83">
        <f>T19/(1-X8)</f>
        <v>0</v>
      </c>
      <c r="W19" s="96" t="e">
        <f t="shared" si="3"/>
        <v>#DIV/0!</v>
      </c>
      <c r="X19" s="85"/>
      <c r="Y19" s="86" t="e">
        <f t="shared" si="11"/>
        <v>#DIV/0!</v>
      </c>
      <c r="Z19" s="79"/>
      <c r="AA19" s="97"/>
      <c r="AB19" s="91"/>
      <c r="AC19" s="98" t="str">
        <f>IF(AB19="","",MOD(10-MOD(SUMPRODUCT(--(MID(RIGHT("00000000000"&amp;AA19,11),{1,3,5,7,9,11},1)))*3+SUMPRODUCT(--(MID(RIGHT("00000000000"&amp;AA19,11),{2,4,6,8,10},1))),10),10)=AB19)</f>
        <v/>
      </c>
      <c r="AD19" s="99">
        <f t="shared" si="6"/>
        <v>0</v>
      </c>
      <c r="AE19" s="91"/>
      <c r="AF19" s="91"/>
      <c r="AG19" s="91"/>
      <c r="AH19" s="91"/>
      <c r="AI19" s="79"/>
      <c r="AJ19" s="91"/>
      <c r="AK19" s="91"/>
      <c r="AL19" s="98" t="str">
        <f>IF(AK19="","",MOD(10-MOD(SUMPRODUCT(--(MID(RIGHT("00000000000"&amp;AJ19,11),{1,3,5,7,9,11},1)))*3+SUMPRODUCT(--(MID(RIGHT("00000000000"&amp;AJ19,11),{2,4,6,8,10},1))),10),10)=AK19)</f>
        <v/>
      </c>
      <c r="AM19" s="99">
        <f t="shared" si="7"/>
        <v>0</v>
      </c>
      <c r="AN19" s="91"/>
      <c r="AO19" s="91"/>
      <c r="AP19" s="91"/>
      <c r="AQ19" s="91"/>
      <c r="AR19" s="79"/>
      <c r="AS19" s="111"/>
      <c r="AT19" s="91"/>
      <c r="AU19" s="98" t="str">
        <f>IF(AT19="","",MOD(10-MOD(SUMPRODUCT(--(MID(RIGHT("00000000000"&amp;AS19,11),{1,3,5,7,9,11},1)))*3+SUMPRODUCT(--(MID(RIGHT("00000000000"&amp;AS19,11),{2,4,6,8,10},1))),10),10)=AT19)</f>
        <v/>
      </c>
      <c r="AV19" s="112">
        <f t="shared" si="8"/>
        <v>0</v>
      </c>
      <c r="AW19" s="111"/>
      <c r="AX19" s="91"/>
      <c r="AY19" s="98" t="str">
        <f>IF(AX19="","",MOD(10-MOD(SUMPRODUCT(--(MID(RIGHT("0000000000000"&amp;AW19,13),{1,3,5,7,9,11,13},1)))*3+SUMPRODUCT(--(MID(RIGHT("0000000000000"&amp;AW19,13),{2,4,6,8,10,12},1))),10),10)=AX19)</f>
        <v/>
      </c>
      <c r="AZ19" s="112">
        <f t="shared" si="5"/>
        <v>0</v>
      </c>
      <c r="BA19" s="97"/>
      <c r="BB19" s="91"/>
      <c r="BC19" s="91"/>
      <c r="BD19" s="94"/>
      <c r="BE19" s="79"/>
      <c r="BF19" s="91"/>
      <c r="BG19" s="91"/>
      <c r="BH19" s="98" t="str">
        <f>IF(BG19="","",MOD(10-MOD(SUMPRODUCT(--(MID(RIGHT("00000000000"&amp;BF19,11),{1,3,5,7,9,11},1)))*3+SUMPRODUCT(--(MID(RIGHT("00000000000"&amp;BF19,11),{2,4,6,8,10},1))),10),10)=BG19)</f>
        <v/>
      </c>
      <c r="BI19" s="99">
        <f t="shared" si="9"/>
        <v>0</v>
      </c>
      <c r="BJ19" s="91"/>
      <c r="BK19" s="91"/>
      <c r="BL19" s="91"/>
      <c r="BM19" s="91"/>
      <c r="BN19" s="79"/>
      <c r="BO19" s="90"/>
      <c r="BP19" s="91"/>
      <c r="BQ19" s="98" t="str">
        <f>IF(BP19="","",MOD(10-MOD(SUMPRODUCT(--(MID(RIGHT("00000000000"&amp;BO19,11),{1,3,5,7,9,11},1)))*3+SUMPRODUCT(--(MID(RIGHT("00000000000"&amp;BO19,11),{2,4,6,8,10},1))),10),10)=BP19)</f>
        <v/>
      </c>
      <c r="BR19" s="99">
        <f t="shared" si="10"/>
        <v>0</v>
      </c>
      <c r="BS19" s="91"/>
      <c r="BT19" s="91"/>
      <c r="BU19" s="91"/>
      <c r="BV19" s="94"/>
      <c r="BW19" s="79"/>
    </row>
    <row r="20" spans="1:75" s="92" customFormat="1" ht="18.75" customHeight="1">
      <c r="A20" s="91"/>
      <c r="B20" s="91"/>
      <c r="C20" s="93"/>
      <c r="D20" s="77"/>
      <c r="E20" s="77"/>
      <c r="F20" s="77"/>
      <c r="G20" s="77"/>
      <c r="H20" s="77"/>
      <c r="I20" s="79"/>
      <c r="J20" s="91"/>
      <c r="K20" s="91"/>
      <c r="L20" s="91"/>
      <c r="M20" s="91"/>
      <c r="N20" s="91"/>
      <c r="O20" s="94"/>
      <c r="P20" s="94"/>
      <c r="Q20" s="79"/>
      <c r="R20" s="29">
        <f>T20*R9</f>
        <v>0</v>
      </c>
      <c r="S20" s="15">
        <f t="shared" si="0"/>
        <v>0</v>
      </c>
      <c r="T20" s="81"/>
      <c r="U20" s="95" t="e">
        <f t="shared" si="1"/>
        <v>#DIV/0!</v>
      </c>
      <c r="V20" s="83">
        <f>T20/(1-X8)</f>
        <v>0</v>
      </c>
      <c r="W20" s="96" t="e">
        <f t="shared" si="3"/>
        <v>#DIV/0!</v>
      </c>
      <c r="X20" s="85"/>
      <c r="Y20" s="86" t="e">
        <f t="shared" si="11"/>
        <v>#DIV/0!</v>
      </c>
      <c r="Z20" s="79"/>
      <c r="AA20" s="97"/>
      <c r="AB20" s="91"/>
      <c r="AC20" s="98" t="str">
        <f>IF(AB20="","",MOD(10-MOD(SUMPRODUCT(--(MID(RIGHT("00000000000"&amp;AA20,11),{1,3,5,7,9,11},1)))*3+SUMPRODUCT(--(MID(RIGHT("00000000000"&amp;AA20,11),{2,4,6,8,10},1))),10),10)=AB20)</f>
        <v/>
      </c>
      <c r="AD20" s="99">
        <f t="shared" si="6"/>
        <v>0</v>
      </c>
      <c r="AE20" s="91"/>
      <c r="AF20" s="91"/>
      <c r="AG20" s="91"/>
      <c r="AH20" s="91"/>
      <c r="AI20" s="79"/>
      <c r="AJ20" s="91"/>
      <c r="AK20" s="91"/>
      <c r="AL20" s="98" t="str">
        <f>IF(AK20="","",MOD(10-MOD(SUMPRODUCT(--(MID(RIGHT("00000000000"&amp;AJ20,11),{1,3,5,7,9,11},1)))*3+SUMPRODUCT(--(MID(RIGHT("00000000000"&amp;AJ20,11),{2,4,6,8,10},1))),10),10)=AK20)</f>
        <v/>
      </c>
      <c r="AM20" s="99">
        <f t="shared" si="7"/>
        <v>0</v>
      </c>
      <c r="AN20" s="91"/>
      <c r="AO20" s="91"/>
      <c r="AP20" s="91"/>
      <c r="AQ20" s="91"/>
      <c r="AR20" s="79"/>
      <c r="AS20" s="111"/>
      <c r="AT20" s="91"/>
      <c r="AU20" s="98" t="str">
        <f>IF(AT20="","",MOD(10-MOD(SUMPRODUCT(--(MID(RIGHT("00000000000"&amp;AS20,11),{1,3,5,7,9,11},1)))*3+SUMPRODUCT(--(MID(RIGHT("00000000000"&amp;AS20,11),{2,4,6,8,10},1))),10),10)=AT20)</f>
        <v/>
      </c>
      <c r="AV20" s="112">
        <f t="shared" si="8"/>
        <v>0</v>
      </c>
      <c r="AW20" s="111"/>
      <c r="AX20" s="91"/>
      <c r="AY20" s="98" t="str">
        <f>IF(AX20="","",MOD(10-MOD(SUMPRODUCT(--(MID(RIGHT("0000000000000"&amp;AW20,13),{1,3,5,7,9,11,13},1)))*3+SUMPRODUCT(--(MID(RIGHT("0000000000000"&amp;AW20,13),{2,4,6,8,10,12},1))),10),10)=AX20)</f>
        <v/>
      </c>
      <c r="AZ20" s="112">
        <f t="shared" si="5"/>
        <v>0</v>
      </c>
      <c r="BA20" s="97"/>
      <c r="BB20" s="91"/>
      <c r="BC20" s="91"/>
      <c r="BD20" s="94"/>
      <c r="BE20" s="79"/>
      <c r="BF20" s="91"/>
      <c r="BG20" s="91"/>
      <c r="BH20" s="98" t="str">
        <f>IF(BG20="","",MOD(10-MOD(SUMPRODUCT(--(MID(RIGHT("00000000000"&amp;BF20,11),{1,3,5,7,9,11},1)))*3+SUMPRODUCT(--(MID(RIGHT("00000000000"&amp;BF20,11),{2,4,6,8,10},1))),10),10)=BG20)</f>
        <v/>
      </c>
      <c r="BI20" s="99">
        <f t="shared" si="9"/>
        <v>0</v>
      </c>
      <c r="BJ20" s="91"/>
      <c r="BK20" s="91"/>
      <c r="BL20" s="91"/>
      <c r="BM20" s="91"/>
      <c r="BN20" s="79"/>
      <c r="BO20" s="90"/>
      <c r="BP20" s="91"/>
      <c r="BQ20" s="98" t="str">
        <f>IF(BP20="","",MOD(10-MOD(SUMPRODUCT(--(MID(RIGHT("00000000000"&amp;BO20,11),{1,3,5,7,9,11},1)))*3+SUMPRODUCT(--(MID(RIGHT("00000000000"&amp;BO20,11),{2,4,6,8,10},1))),10),10)=BP20)</f>
        <v/>
      </c>
      <c r="BR20" s="99">
        <f t="shared" si="10"/>
        <v>0</v>
      </c>
      <c r="BS20" s="91"/>
      <c r="BT20" s="91"/>
      <c r="BU20" s="91"/>
      <c r="BV20" s="94"/>
      <c r="BW20" s="79"/>
    </row>
    <row r="21" spans="1:75" s="92" customFormat="1" ht="18.75" customHeight="1">
      <c r="A21" s="91"/>
      <c r="B21" s="91"/>
      <c r="C21" s="93"/>
      <c r="D21" s="91"/>
      <c r="E21" s="91"/>
      <c r="F21" s="77"/>
      <c r="G21" s="91"/>
      <c r="H21" s="77"/>
      <c r="I21" s="79"/>
      <c r="J21" s="91"/>
      <c r="K21" s="91"/>
      <c r="L21" s="91"/>
      <c r="M21" s="91"/>
      <c r="N21" s="91"/>
      <c r="O21" s="94"/>
      <c r="P21" s="94"/>
      <c r="Q21" s="79"/>
      <c r="R21" s="29">
        <f>T21*R9</f>
        <v>0</v>
      </c>
      <c r="S21" s="15">
        <f t="shared" si="0"/>
        <v>0</v>
      </c>
      <c r="T21" s="81"/>
      <c r="U21" s="95" t="e">
        <f t="shared" si="1"/>
        <v>#DIV/0!</v>
      </c>
      <c r="V21" s="83">
        <f>T21/(1-X8)</f>
        <v>0</v>
      </c>
      <c r="W21" s="96" t="e">
        <f t="shared" si="3"/>
        <v>#DIV/0!</v>
      </c>
      <c r="X21" s="85"/>
      <c r="Y21" s="86" t="e">
        <f t="shared" si="11"/>
        <v>#DIV/0!</v>
      </c>
      <c r="Z21" s="79"/>
      <c r="AA21" s="97"/>
      <c r="AB21" s="91"/>
      <c r="AC21" s="98" t="str">
        <f>IF(AB21="","",MOD(10-MOD(SUMPRODUCT(--(MID(RIGHT("00000000000"&amp;AA21,11),{1,3,5,7,9,11},1)))*3+SUMPRODUCT(--(MID(RIGHT("00000000000"&amp;AA21,11),{2,4,6,8,10},1))),10),10)=AB21)</f>
        <v/>
      </c>
      <c r="AD21" s="99">
        <f t="shared" si="6"/>
        <v>0</v>
      </c>
      <c r="AE21" s="91"/>
      <c r="AF21" s="91"/>
      <c r="AG21" s="91"/>
      <c r="AH21" s="91"/>
      <c r="AI21" s="79"/>
      <c r="AJ21" s="91"/>
      <c r="AK21" s="91"/>
      <c r="AL21" s="98" t="str">
        <f>IF(AK21="","",MOD(10-MOD(SUMPRODUCT(--(MID(RIGHT("00000000000"&amp;AJ21,11),{1,3,5,7,9,11},1)))*3+SUMPRODUCT(--(MID(RIGHT("00000000000"&amp;AJ21,11),{2,4,6,8,10},1))),10),10)=AK21)</f>
        <v/>
      </c>
      <c r="AM21" s="99">
        <f t="shared" si="7"/>
        <v>0</v>
      </c>
      <c r="AN21" s="91"/>
      <c r="AO21" s="91"/>
      <c r="AP21" s="91"/>
      <c r="AQ21" s="91"/>
      <c r="AR21" s="79"/>
      <c r="AS21" s="111"/>
      <c r="AT21" s="91"/>
      <c r="AU21" s="98" t="str">
        <f>IF(AT21="","",MOD(10-MOD(SUMPRODUCT(--(MID(RIGHT("00000000000"&amp;AS21,11),{1,3,5,7,9,11},1)))*3+SUMPRODUCT(--(MID(RIGHT("00000000000"&amp;AS21,11),{2,4,6,8,10},1))),10),10)=AT21)</f>
        <v/>
      </c>
      <c r="AV21" s="112">
        <f t="shared" si="8"/>
        <v>0</v>
      </c>
      <c r="AW21" s="111"/>
      <c r="AX21" s="91"/>
      <c r="AY21" s="98" t="str">
        <f>IF(AX21="","",MOD(10-MOD(SUMPRODUCT(--(MID(RIGHT("0000000000000"&amp;AW21,13),{1,3,5,7,9,11,13},1)))*3+SUMPRODUCT(--(MID(RIGHT("0000000000000"&amp;AW21,13),{2,4,6,8,10,12},1))),10),10)=AX21)</f>
        <v/>
      </c>
      <c r="AZ21" s="112">
        <f t="shared" si="5"/>
        <v>0</v>
      </c>
      <c r="BA21" s="97"/>
      <c r="BB21" s="91"/>
      <c r="BC21" s="91"/>
      <c r="BD21" s="94"/>
      <c r="BE21" s="79"/>
      <c r="BF21" s="91"/>
      <c r="BG21" s="91"/>
      <c r="BH21" s="98" t="str">
        <f>IF(BG21="","",MOD(10-MOD(SUMPRODUCT(--(MID(RIGHT("00000000000"&amp;BF21,11),{1,3,5,7,9,11},1)))*3+SUMPRODUCT(--(MID(RIGHT("00000000000"&amp;BF21,11),{2,4,6,8,10},1))),10),10)=BG21)</f>
        <v/>
      </c>
      <c r="BI21" s="99">
        <f t="shared" si="9"/>
        <v>0</v>
      </c>
      <c r="BJ21" s="91"/>
      <c r="BK21" s="91"/>
      <c r="BL21" s="91"/>
      <c r="BM21" s="91"/>
      <c r="BN21" s="79"/>
      <c r="BO21" s="90"/>
      <c r="BP21" s="91"/>
      <c r="BQ21" s="98" t="str">
        <f>IF(BP21="","",MOD(10-MOD(SUMPRODUCT(--(MID(RIGHT("00000000000"&amp;BO21,11),{1,3,5,7,9,11},1)))*3+SUMPRODUCT(--(MID(RIGHT("00000000000"&amp;BO21,11),{2,4,6,8,10},1))),10),10)=BP21)</f>
        <v/>
      </c>
      <c r="BR21" s="99">
        <f t="shared" si="10"/>
        <v>0</v>
      </c>
      <c r="BS21" s="91"/>
      <c r="BT21" s="91"/>
      <c r="BU21" s="91"/>
      <c r="BV21" s="94"/>
      <c r="BW21" s="79"/>
    </row>
    <row r="22" spans="1:75" s="92" customFormat="1" ht="18.75" customHeight="1">
      <c r="A22" s="91"/>
      <c r="B22" s="91"/>
      <c r="C22" s="93"/>
      <c r="D22" s="91"/>
      <c r="E22" s="91"/>
      <c r="F22" s="77"/>
      <c r="G22" s="91"/>
      <c r="H22" s="77"/>
      <c r="I22" s="79"/>
      <c r="J22" s="91"/>
      <c r="K22" s="91"/>
      <c r="L22" s="91"/>
      <c r="M22" s="91"/>
      <c r="N22" s="91"/>
      <c r="O22" s="94"/>
      <c r="P22" s="94"/>
      <c r="Q22" s="79"/>
      <c r="R22" s="29">
        <f>T22*R9</f>
        <v>0</v>
      </c>
      <c r="S22" s="15">
        <f t="shared" si="0"/>
        <v>0</v>
      </c>
      <c r="T22" s="81"/>
      <c r="U22" s="95" t="e">
        <f t="shared" si="1"/>
        <v>#DIV/0!</v>
      </c>
      <c r="V22" s="83">
        <f>T22/(1-X8)</f>
        <v>0</v>
      </c>
      <c r="W22" s="96" t="e">
        <f t="shared" si="3"/>
        <v>#DIV/0!</v>
      </c>
      <c r="X22" s="85"/>
      <c r="Y22" s="86" t="e">
        <f t="shared" si="11"/>
        <v>#DIV/0!</v>
      </c>
      <c r="Z22" s="79"/>
      <c r="AA22" s="97"/>
      <c r="AB22" s="91"/>
      <c r="AC22" s="98" t="str">
        <f>IF(AB22="","",MOD(10-MOD(SUMPRODUCT(--(MID(RIGHT("00000000000"&amp;AA22,11),{1,3,5,7,9,11},1)))*3+SUMPRODUCT(--(MID(RIGHT("00000000000"&amp;AA22,11),{2,4,6,8,10},1))),10),10)=AB22)</f>
        <v/>
      </c>
      <c r="AD22" s="99">
        <f t="shared" si="6"/>
        <v>0</v>
      </c>
      <c r="AE22" s="91"/>
      <c r="AF22" s="91"/>
      <c r="AG22" s="91"/>
      <c r="AH22" s="91"/>
      <c r="AI22" s="79"/>
      <c r="AJ22" s="91"/>
      <c r="AK22" s="91"/>
      <c r="AL22" s="98" t="str">
        <f>IF(AK22="","",MOD(10-MOD(SUMPRODUCT(--(MID(RIGHT("00000000000"&amp;AJ22,11),{1,3,5,7,9,11},1)))*3+SUMPRODUCT(--(MID(RIGHT("00000000000"&amp;AJ22,11),{2,4,6,8,10},1))),10),10)=AK22)</f>
        <v/>
      </c>
      <c r="AM22" s="99">
        <f t="shared" si="7"/>
        <v>0</v>
      </c>
      <c r="AN22" s="91"/>
      <c r="AO22" s="91"/>
      <c r="AP22" s="91"/>
      <c r="AQ22" s="91"/>
      <c r="AR22" s="79"/>
      <c r="AS22" s="111"/>
      <c r="AT22" s="91"/>
      <c r="AU22" s="98" t="str">
        <f>IF(AT22="","",MOD(10-MOD(SUMPRODUCT(--(MID(RIGHT("00000000000"&amp;AS22,11),{1,3,5,7,9,11},1)))*3+SUMPRODUCT(--(MID(RIGHT("00000000000"&amp;AS22,11),{2,4,6,8,10},1))),10),10)=AT22)</f>
        <v/>
      </c>
      <c r="AV22" s="112">
        <f t="shared" si="8"/>
        <v>0</v>
      </c>
      <c r="AW22" s="111"/>
      <c r="AX22" s="91"/>
      <c r="AY22" s="98" t="str">
        <f>IF(AX22="","",MOD(10-MOD(SUMPRODUCT(--(MID(RIGHT("0000000000000"&amp;AW22,13),{1,3,5,7,9,11,13},1)))*3+SUMPRODUCT(--(MID(RIGHT("0000000000000"&amp;AW22,13),{2,4,6,8,10,12},1))),10),10)=AX22)</f>
        <v/>
      </c>
      <c r="AZ22" s="112">
        <f t="shared" si="5"/>
        <v>0</v>
      </c>
      <c r="BA22" s="97"/>
      <c r="BB22" s="91"/>
      <c r="BC22" s="91"/>
      <c r="BD22" s="94"/>
      <c r="BE22" s="79"/>
      <c r="BF22" s="91"/>
      <c r="BG22" s="91"/>
      <c r="BH22" s="98" t="str">
        <f>IF(BG22="","",MOD(10-MOD(SUMPRODUCT(--(MID(RIGHT("00000000000"&amp;BF22,11),{1,3,5,7,9,11},1)))*3+SUMPRODUCT(--(MID(RIGHT("00000000000"&amp;BF22,11),{2,4,6,8,10},1))),10),10)=BG22)</f>
        <v/>
      </c>
      <c r="BI22" s="99">
        <f t="shared" si="9"/>
        <v>0</v>
      </c>
      <c r="BJ22" s="91"/>
      <c r="BK22" s="91"/>
      <c r="BL22" s="91"/>
      <c r="BM22" s="91"/>
      <c r="BN22" s="79"/>
      <c r="BO22" s="90"/>
      <c r="BP22" s="91"/>
      <c r="BQ22" s="98" t="str">
        <f>IF(BP22="","",MOD(10-MOD(SUMPRODUCT(--(MID(RIGHT("00000000000"&amp;BO22,11),{1,3,5,7,9,11},1)))*3+SUMPRODUCT(--(MID(RIGHT("00000000000"&amp;BO22,11),{2,4,6,8,10},1))),10),10)=BP22)</f>
        <v/>
      </c>
      <c r="BR22" s="99">
        <f t="shared" si="10"/>
        <v>0</v>
      </c>
      <c r="BS22" s="91"/>
      <c r="BT22" s="91"/>
      <c r="BU22" s="91"/>
      <c r="BV22" s="94"/>
      <c r="BW22" s="79"/>
    </row>
    <row r="23" spans="1:75" s="92" customFormat="1" ht="18.75" customHeight="1">
      <c r="A23" s="91"/>
      <c r="B23" s="91"/>
      <c r="C23" s="93"/>
      <c r="D23" s="91"/>
      <c r="E23" s="91"/>
      <c r="F23" s="77"/>
      <c r="G23" s="91"/>
      <c r="H23" s="77"/>
      <c r="I23" s="79"/>
      <c r="J23" s="91"/>
      <c r="K23" s="91"/>
      <c r="L23" s="91"/>
      <c r="M23" s="91"/>
      <c r="N23" s="91"/>
      <c r="O23" s="94"/>
      <c r="P23" s="94"/>
      <c r="Q23" s="79"/>
      <c r="R23" s="29">
        <f>T23*R9</f>
        <v>0</v>
      </c>
      <c r="S23" s="15">
        <f t="shared" si="0"/>
        <v>0</v>
      </c>
      <c r="T23" s="81"/>
      <c r="U23" s="95" t="e">
        <f t="shared" si="1"/>
        <v>#DIV/0!</v>
      </c>
      <c r="V23" s="83">
        <f>T23/(1-X8)</f>
        <v>0</v>
      </c>
      <c r="W23" s="96" t="e">
        <f t="shared" si="3"/>
        <v>#DIV/0!</v>
      </c>
      <c r="X23" s="85"/>
      <c r="Y23" s="86" t="e">
        <f t="shared" si="11"/>
        <v>#DIV/0!</v>
      </c>
      <c r="Z23" s="79"/>
      <c r="AA23" s="97"/>
      <c r="AB23" s="91"/>
      <c r="AC23" s="98" t="str">
        <f>IF(AB23="","",MOD(10-MOD(SUMPRODUCT(--(MID(RIGHT("00000000000"&amp;AA23,11),{1,3,5,7,9,11},1)))*3+SUMPRODUCT(--(MID(RIGHT("00000000000"&amp;AA23,11),{2,4,6,8,10},1))),10),10)=AB23)</f>
        <v/>
      </c>
      <c r="AD23" s="99">
        <f t="shared" si="6"/>
        <v>0</v>
      </c>
      <c r="AE23" s="91"/>
      <c r="AF23" s="91"/>
      <c r="AG23" s="91"/>
      <c r="AH23" s="91"/>
      <c r="AI23" s="79"/>
      <c r="AJ23" s="91"/>
      <c r="AK23" s="91"/>
      <c r="AL23" s="98" t="str">
        <f>IF(AK23="","",MOD(10-MOD(SUMPRODUCT(--(MID(RIGHT("00000000000"&amp;AJ23,11),{1,3,5,7,9,11},1)))*3+SUMPRODUCT(--(MID(RIGHT("00000000000"&amp;AJ23,11),{2,4,6,8,10},1))),10),10)=AK23)</f>
        <v/>
      </c>
      <c r="AM23" s="99">
        <f t="shared" si="7"/>
        <v>0</v>
      </c>
      <c r="AN23" s="91"/>
      <c r="AO23" s="91"/>
      <c r="AP23" s="91"/>
      <c r="AQ23" s="91"/>
      <c r="AR23" s="79"/>
      <c r="AS23" s="111"/>
      <c r="AT23" s="91"/>
      <c r="AU23" s="98" t="str">
        <f>IF(AT23="","",MOD(10-MOD(SUMPRODUCT(--(MID(RIGHT("00000000000"&amp;AS23,11),{1,3,5,7,9,11},1)))*3+SUMPRODUCT(--(MID(RIGHT("00000000000"&amp;AS23,11),{2,4,6,8,10},1))),10),10)=AT23)</f>
        <v/>
      </c>
      <c r="AV23" s="112">
        <f t="shared" si="8"/>
        <v>0</v>
      </c>
      <c r="AW23" s="111"/>
      <c r="AX23" s="91"/>
      <c r="AY23" s="98" t="str">
        <f>IF(AX23="","",MOD(10-MOD(SUMPRODUCT(--(MID(RIGHT("0000000000000"&amp;AW23,13),{1,3,5,7,9,11,13},1)))*3+SUMPRODUCT(--(MID(RIGHT("0000000000000"&amp;AW23,13),{2,4,6,8,10,12},1))),10),10)=AX23)</f>
        <v/>
      </c>
      <c r="AZ23" s="112">
        <f t="shared" si="5"/>
        <v>0</v>
      </c>
      <c r="BA23" s="97"/>
      <c r="BB23" s="91"/>
      <c r="BC23" s="91"/>
      <c r="BD23" s="94"/>
      <c r="BE23" s="79"/>
      <c r="BF23" s="91"/>
      <c r="BG23" s="91"/>
      <c r="BH23" s="98" t="str">
        <f>IF(BG23="","",MOD(10-MOD(SUMPRODUCT(--(MID(RIGHT("00000000000"&amp;BF23,11),{1,3,5,7,9,11},1)))*3+SUMPRODUCT(--(MID(RIGHT("00000000000"&amp;BF23,11),{2,4,6,8,10},1))),10),10)=BG23)</f>
        <v/>
      </c>
      <c r="BI23" s="99">
        <f t="shared" si="9"/>
        <v>0</v>
      </c>
      <c r="BJ23" s="91"/>
      <c r="BK23" s="91"/>
      <c r="BL23" s="91"/>
      <c r="BM23" s="91"/>
      <c r="BN23" s="79"/>
      <c r="BO23" s="90"/>
      <c r="BP23" s="91"/>
      <c r="BQ23" s="98" t="str">
        <f>IF(BP23="","",MOD(10-MOD(SUMPRODUCT(--(MID(RIGHT("00000000000"&amp;BO23,11),{1,3,5,7,9,11},1)))*3+SUMPRODUCT(--(MID(RIGHT("00000000000"&amp;BO23,11),{2,4,6,8,10},1))),10),10)=BP23)</f>
        <v/>
      </c>
      <c r="BR23" s="99">
        <f t="shared" si="10"/>
        <v>0</v>
      </c>
      <c r="BS23" s="91"/>
      <c r="BT23" s="91"/>
      <c r="BU23" s="91"/>
      <c r="BV23" s="94"/>
      <c r="BW23" s="79"/>
    </row>
    <row r="24" spans="1:75" s="92" customFormat="1" ht="18.75" customHeight="1">
      <c r="A24" s="91"/>
      <c r="B24" s="91"/>
      <c r="C24" s="93"/>
      <c r="D24" s="91"/>
      <c r="E24" s="91"/>
      <c r="F24" s="77"/>
      <c r="G24" s="91"/>
      <c r="H24" s="77"/>
      <c r="I24" s="79"/>
      <c r="J24" s="91"/>
      <c r="K24" s="91"/>
      <c r="L24" s="91"/>
      <c r="M24" s="91"/>
      <c r="N24" s="91"/>
      <c r="O24" s="94"/>
      <c r="P24" s="94"/>
      <c r="Q24" s="79"/>
      <c r="R24" s="29">
        <f>T24*R9</f>
        <v>0</v>
      </c>
      <c r="S24" s="15">
        <f t="shared" si="0"/>
        <v>0</v>
      </c>
      <c r="T24" s="81"/>
      <c r="U24" s="95" t="e">
        <f t="shared" si="1"/>
        <v>#DIV/0!</v>
      </c>
      <c r="V24" s="83">
        <f>T24/(1-X8)</f>
        <v>0</v>
      </c>
      <c r="W24" s="96" t="e">
        <f t="shared" si="3"/>
        <v>#DIV/0!</v>
      </c>
      <c r="X24" s="85"/>
      <c r="Y24" s="86" t="e">
        <f t="shared" si="11"/>
        <v>#DIV/0!</v>
      </c>
      <c r="Z24" s="79"/>
      <c r="AA24" s="97"/>
      <c r="AB24" s="91"/>
      <c r="AC24" s="98" t="str">
        <f>IF(AB24="","",MOD(10-MOD(SUMPRODUCT(--(MID(RIGHT("00000000000"&amp;AA24,11),{1,3,5,7,9,11},1)))*3+SUMPRODUCT(--(MID(RIGHT("00000000000"&amp;AA24,11),{2,4,6,8,10},1))),10),10)=AB24)</f>
        <v/>
      </c>
      <c r="AD24" s="99">
        <f t="shared" si="6"/>
        <v>0</v>
      </c>
      <c r="AE24" s="91"/>
      <c r="AF24" s="91"/>
      <c r="AG24" s="91"/>
      <c r="AH24" s="91"/>
      <c r="AI24" s="79"/>
      <c r="AJ24" s="91"/>
      <c r="AK24" s="91"/>
      <c r="AL24" s="98" t="str">
        <f>IF(AK24="","",MOD(10-MOD(SUMPRODUCT(--(MID(RIGHT("00000000000"&amp;AJ24,11),{1,3,5,7,9,11},1)))*3+SUMPRODUCT(--(MID(RIGHT("00000000000"&amp;AJ24,11),{2,4,6,8,10},1))),10),10)=AK24)</f>
        <v/>
      </c>
      <c r="AM24" s="99">
        <f t="shared" si="7"/>
        <v>0</v>
      </c>
      <c r="AN24" s="91"/>
      <c r="AO24" s="91"/>
      <c r="AP24" s="91"/>
      <c r="AQ24" s="91"/>
      <c r="AR24" s="79"/>
      <c r="AS24" s="111"/>
      <c r="AT24" s="91"/>
      <c r="AU24" s="98" t="str">
        <f>IF(AT24="","",MOD(10-MOD(SUMPRODUCT(--(MID(RIGHT("00000000000"&amp;AS24,11),{1,3,5,7,9,11},1)))*3+SUMPRODUCT(--(MID(RIGHT("00000000000"&amp;AS24,11),{2,4,6,8,10},1))),10),10)=AT24)</f>
        <v/>
      </c>
      <c r="AV24" s="112">
        <f t="shared" si="8"/>
        <v>0</v>
      </c>
      <c r="AW24" s="111"/>
      <c r="AX24" s="91"/>
      <c r="AY24" s="98" t="str">
        <f>IF(AX24="","",MOD(10-MOD(SUMPRODUCT(--(MID(RIGHT("0000000000000"&amp;AW24,13),{1,3,5,7,9,11,13},1)))*3+SUMPRODUCT(--(MID(RIGHT("0000000000000"&amp;AW24,13),{2,4,6,8,10,12},1))),10),10)=AX24)</f>
        <v/>
      </c>
      <c r="AZ24" s="112">
        <f t="shared" si="5"/>
        <v>0</v>
      </c>
      <c r="BA24" s="97"/>
      <c r="BB24" s="91"/>
      <c r="BC24" s="91"/>
      <c r="BD24" s="94"/>
      <c r="BE24" s="79"/>
      <c r="BF24" s="91"/>
      <c r="BG24" s="91"/>
      <c r="BH24" s="98" t="str">
        <f>IF(BG24="","",MOD(10-MOD(SUMPRODUCT(--(MID(RIGHT("00000000000"&amp;BF24,11),{1,3,5,7,9,11},1)))*3+SUMPRODUCT(--(MID(RIGHT("00000000000"&amp;BF24,11),{2,4,6,8,10},1))),10),10)=BG24)</f>
        <v/>
      </c>
      <c r="BI24" s="99">
        <f t="shared" si="9"/>
        <v>0</v>
      </c>
      <c r="BJ24" s="91"/>
      <c r="BK24" s="91"/>
      <c r="BL24" s="91"/>
      <c r="BM24" s="91"/>
      <c r="BN24" s="79"/>
      <c r="BO24" s="90"/>
      <c r="BP24" s="91"/>
      <c r="BQ24" s="98" t="str">
        <f>IF(BP24="","",MOD(10-MOD(SUMPRODUCT(--(MID(RIGHT("00000000000"&amp;BO24,11),{1,3,5,7,9,11},1)))*3+SUMPRODUCT(--(MID(RIGHT("00000000000"&amp;BO24,11),{2,4,6,8,10},1))),10),10)=BP24)</f>
        <v/>
      </c>
      <c r="BR24" s="99">
        <f t="shared" si="10"/>
        <v>0</v>
      </c>
      <c r="BS24" s="91"/>
      <c r="BT24" s="91"/>
      <c r="BU24" s="91"/>
      <c r="BV24" s="94"/>
      <c r="BW24" s="79"/>
    </row>
    <row r="25" spans="1:75" s="92" customFormat="1" ht="18.75" customHeight="1">
      <c r="A25" s="91"/>
      <c r="B25" s="91"/>
      <c r="C25" s="93"/>
      <c r="D25" s="91"/>
      <c r="E25" s="91"/>
      <c r="F25" s="77"/>
      <c r="G25" s="91"/>
      <c r="H25" s="77"/>
      <c r="I25" s="79"/>
      <c r="J25" s="91"/>
      <c r="K25" s="91"/>
      <c r="L25" s="91"/>
      <c r="M25" s="91"/>
      <c r="N25" s="91"/>
      <c r="O25" s="94"/>
      <c r="P25" s="94"/>
      <c r="Q25" s="79"/>
      <c r="R25" s="29">
        <f>T25*R9</f>
        <v>0</v>
      </c>
      <c r="S25" s="15">
        <f t="shared" si="0"/>
        <v>0</v>
      </c>
      <c r="T25" s="81"/>
      <c r="U25" s="95" t="e">
        <f t="shared" si="1"/>
        <v>#DIV/0!</v>
      </c>
      <c r="V25" s="83">
        <f>T25/(1-X8)</f>
        <v>0</v>
      </c>
      <c r="W25" s="96" t="e">
        <f t="shared" si="3"/>
        <v>#DIV/0!</v>
      </c>
      <c r="X25" s="85"/>
      <c r="Y25" s="86" t="e">
        <f t="shared" si="11"/>
        <v>#DIV/0!</v>
      </c>
      <c r="Z25" s="79"/>
      <c r="AA25" s="97"/>
      <c r="AB25" s="91"/>
      <c r="AC25" s="98" t="str">
        <f>IF(AB25="","",MOD(10-MOD(SUMPRODUCT(--(MID(RIGHT("00000000000"&amp;AA25,11),{1,3,5,7,9,11},1)))*3+SUMPRODUCT(--(MID(RIGHT("00000000000"&amp;AA25,11),{2,4,6,8,10},1))),10),10)=AB25)</f>
        <v/>
      </c>
      <c r="AD25" s="99">
        <f t="shared" si="6"/>
        <v>0</v>
      </c>
      <c r="AE25" s="91"/>
      <c r="AF25" s="91"/>
      <c r="AG25" s="91"/>
      <c r="AH25" s="91"/>
      <c r="AI25" s="79"/>
      <c r="AJ25" s="91"/>
      <c r="AK25" s="91"/>
      <c r="AL25" s="98" t="str">
        <f>IF(AK25="","",MOD(10-MOD(SUMPRODUCT(--(MID(RIGHT("00000000000"&amp;AJ25,11),{1,3,5,7,9,11},1)))*3+SUMPRODUCT(--(MID(RIGHT("00000000000"&amp;AJ25,11),{2,4,6,8,10},1))),10),10)=AK25)</f>
        <v/>
      </c>
      <c r="AM25" s="99">
        <f t="shared" si="7"/>
        <v>0</v>
      </c>
      <c r="AN25" s="91"/>
      <c r="AO25" s="91"/>
      <c r="AP25" s="91"/>
      <c r="AQ25" s="91"/>
      <c r="AR25" s="79"/>
      <c r="AS25" s="111"/>
      <c r="AT25" s="91"/>
      <c r="AU25" s="98" t="str">
        <f>IF(AT25="","",MOD(10-MOD(SUMPRODUCT(--(MID(RIGHT("00000000000"&amp;AS25,11),{1,3,5,7,9,11},1)))*3+SUMPRODUCT(--(MID(RIGHT("00000000000"&amp;AS25,11),{2,4,6,8,10},1))),10),10)=AT25)</f>
        <v/>
      </c>
      <c r="AV25" s="112">
        <f t="shared" si="8"/>
        <v>0</v>
      </c>
      <c r="AW25" s="111"/>
      <c r="AX25" s="91"/>
      <c r="AY25" s="98" t="str">
        <f>IF(AX25="","",MOD(10-MOD(SUMPRODUCT(--(MID(RIGHT("0000000000000"&amp;AW25,13),{1,3,5,7,9,11,13},1)))*3+SUMPRODUCT(--(MID(RIGHT("0000000000000"&amp;AW25,13),{2,4,6,8,10,12},1))),10),10)=AX25)</f>
        <v/>
      </c>
      <c r="AZ25" s="112">
        <f t="shared" si="5"/>
        <v>0</v>
      </c>
      <c r="BA25" s="97"/>
      <c r="BB25" s="91"/>
      <c r="BC25" s="91"/>
      <c r="BD25" s="94"/>
      <c r="BE25" s="79"/>
      <c r="BF25" s="91"/>
      <c r="BG25" s="91"/>
      <c r="BH25" s="98" t="str">
        <f>IF(BG25="","",MOD(10-MOD(SUMPRODUCT(--(MID(RIGHT("00000000000"&amp;BF25,11),{1,3,5,7,9,11},1)))*3+SUMPRODUCT(--(MID(RIGHT("00000000000"&amp;BF25,11),{2,4,6,8,10},1))),10),10)=BG25)</f>
        <v/>
      </c>
      <c r="BI25" s="99">
        <f t="shared" si="9"/>
        <v>0</v>
      </c>
      <c r="BJ25" s="91"/>
      <c r="BK25" s="91"/>
      <c r="BL25" s="91"/>
      <c r="BM25" s="91"/>
      <c r="BN25" s="79"/>
      <c r="BO25" s="90"/>
      <c r="BP25" s="91"/>
      <c r="BQ25" s="98" t="str">
        <f>IF(BP25="","",MOD(10-MOD(SUMPRODUCT(--(MID(RIGHT("00000000000"&amp;BO25,11),{1,3,5,7,9,11},1)))*3+SUMPRODUCT(--(MID(RIGHT("00000000000"&amp;BO25,11),{2,4,6,8,10},1))),10),10)=BP25)</f>
        <v/>
      </c>
      <c r="BR25" s="99">
        <f t="shared" si="10"/>
        <v>0</v>
      </c>
      <c r="BS25" s="91"/>
      <c r="BT25" s="91"/>
      <c r="BU25" s="91"/>
      <c r="BV25" s="94"/>
      <c r="BW25" s="79"/>
    </row>
    <row r="26" spans="1:75" s="92" customFormat="1" ht="18.75" customHeight="1">
      <c r="A26" s="91"/>
      <c r="B26" s="91"/>
      <c r="C26" s="93"/>
      <c r="D26" s="91"/>
      <c r="E26" s="91"/>
      <c r="F26" s="77"/>
      <c r="G26" s="91"/>
      <c r="H26" s="77"/>
      <c r="I26" s="79"/>
      <c r="J26" s="91"/>
      <c r="K26" s="91"/>
      <c r="L26" s="91"/>
      <c r="M26" s="91"/>
      <c r="N26" s="91"/>
      <c r="O26" s="94"/>
      <c r="P26" s="94"/>
      <c r="Q26" s="79"/>
      <c r="R26" s="29">
        <f>T26*R9</f>
        <v>0</v>
      </c>
      <c r="S26" s="15">
        <f t="shared" si="0"/>
        <v>0</v>
      </c>
      <c r="T26" s="81"/>
      <c r="U26" s="95" t="e">
        <f t="shared" si="1"/>
        <v>#DIV/0!</v>
      </c>
      <c r="V26" s="83">
        <f>T26/(1-X8)</f>
        <v>0</v>
      </c>
      <c r="W26" s="96" t="e">
        <f t="shared" si="3"/>
        <v>#DIV/0!</v>
      </c>
      <c r="X26" s="85"/>
      <c r="Y26" s="86" t="e">
        <f t="shared" si="11"/>
        <v>#DIV/0!</v>
      </c>
      <c r="Z26" s="79"/>
      <c r="AA26" s="97"/>
      <c r="AB26" s="91"/>
      <c r="AC26" s="98" t="str">
        <f>IF(AB26="","",MOD(10-MOD(SUMPRODUCT(--(MID(RIGHT("00000000000"&amp;AA26,11),{1,3,5,7,9,11},1)))*3+SUMPRODUCT(--(MID(RIGHT("00000000000"&amp;AA26,11),{2,4,6,8,10},1))),10),10)=AB26)</f>
        <v/>
      </c>
      <c r="AD26" s="99">
        <f t="shared" si="6"/>
        <v>0</v>
      </c>
      <c r="AE26" s="91"/>
      <c r="AF26" s="91"/>
      <c r="AG26" s="91"/>
      <c r="AH26" s="91"/>
      <c r="AI26" s="79"/>
      <c r="AJ26" s="91"/>
      <c r="AK26" s="91"/>
      <c r="AL26" s="98" t="str">
        <f>IF(AK26="","",MOD(10-MOD(SUMPRODUCT(--(MID(RIGHT("00000000000"&amp;AJ26,11),{1,3,5,7,9,11},1)))*3+SUMPRODUCT(--(MID(RIGHT("00000000000"&amp;AJ26,11),{2,4,6,8,10},1))),10),10)=AK26)</f>
        <v/>
      </c>
      <c r="AM26" s="99">
        <f t="shared" si="7"/>
        <v>0</v>
      </c>
      <c r="AN26" s="91"/>
      <c r="AO26" s="91"/>
      <c r="AP26" s="91"/>
      <c r="AQ26" s="91"/>
      <c r="AR26" s="79"/>
      <c r="AS26" s="111"/>
      <c r="AT26" s="91"/>
      <c r="AU26" s="98" t="str">
        <f>IF(AT26="","",MOD(10-MOD(SUMPRODUCT(--(MID(RIGHT("00000000000"&amp;AS26,11),{1,3,5,7,9,11},1)))*3+SUMPRODUCT(--(MID(RIGHT("00000000000"&amp;AS26,11),{2,4,6,8,10},1))),10),10)=AT26)</f>
        <v/>
      </c>
      <c r="AV26" s="112">
        <f t="shared" si="8"/>
        <v>0</v>
      </c>
      <c r="AW26" s="111"/>
      <c r="AX26" s="91"/>
      <c r="AY26" s="98" t="str">
        <f>IF(AX26="","",MOD(10-MOD(SUMPRODUCT(--(MID(RIGHT("0000000000000"&amp;AW26,13),{1,3,5,7,9,11,13},1)))*3+SUMPRODUCT(--(MID(RIGHT("0000000000000"&amp;AW26,13),{2,4,6,8,10,12},1))),10),10)=AX26)</f>
        <v/>
      </c>
      <c r="AZ26" s="112">
        <f t="shared" si="5"/>
        <v>0</v>
      </c>
      <c r="BA26" s="97"/>
      <c r="BB26" s="91"/>
      <c r="BC26" s="91"/>
      <c r="BD26" s="94"/>
      <c r="BE26" s="79"/>
      <c r="BF26" s="91"/>
      <c r="BG26" s="91"/>
      <c r="BH26" s="98" t="str">
        <f>IF(BG26="","",MOD(10-MOD(SUMPRODUCT(--(MID(RIGHT("00000000000"&amp;BF26,11),{1,3,5,7,9,11},1)))*3+SUMPRODUCT(--(MID(RIGHT("00000000000"&amp;BF26,11),{2,4,6,8,10},1))),10),10)=BG26)</f>
        <v/>
      </c>
      <c r="BI26" s="99">
        <f t="shared" si="9"/>
        <v>0</v>
      </c>
      <c r="BJ26" s="91"/>
      <c r="BK26" s="91"/>
      <c r="BL26" s="91"/>
      <c r="BM26" s="91"/>
      <c r="BN26" s="79"/>
      <c r="BO26" s="90"/>
      <c r="BP26" s="91"/>
      <c r="BQ26" s="98" t="str">
        <f>IF(BP26="","",MOD(10-MOD(SUMPRODUCT(--(MID(RIGHT("00000000000"&amp;BO26,11),{1,3,5,7,9,11},1)))*3+SUMPRODUCT(--(MID(RIGHT("00000000000"&amp;BO26,11),{2,4,6,8,10},1))),10),10)=BP26)</f>
        <v/>
      </c>
      <c r="BR26" s="99">
        <f t="shared" si="10"/>
        <v>0</v>
      </c>
      <c r="BS26" s="91"/>
      <c r="BT26" s="91"/>
      <c r="BU26" s="91"/>
      <c r="BV26" s="94"/>
      <c r="BW26" s="79"/>
    </row>
    <row r="27" spans="1:75" s="92" customFormat="1" ht="18.75" customHeight="1">
      <c r="A27" s="91"/>
      <c r="B27" s="91"/>
      <c r="C27" s="93"/>
      <c r="D27" s="91"/>
      <c r="E27" s="91"/>
      <c r="F27" s="77"/>
      <c r="G27" s="91"/>
      <c r="H27" s="77"/>
      <c r="I27" s="79"/>
      <c r="J27" s="91"/>
      <c r="K27" s="91"/>
      <c r="L27" s="91"/>
      <c r="M27" s="91"/>
      <c r="N27" s="91"/>
      <c r="O27" s="94"/>
      <c r="P27" s="94"/>
      <c r="Q27" s="79"/>
      <c r="R27" s="29">
        <f>T27*R9</f>
        <v>0</v>
      </c>
      <c r="S27" s="15">
        <f t="shared" si="0"/>
        <v>0</v>
      </c>
      <c r="T27" s="81"/>
      <c r="U27" s="95" t="e">
        <f t="shared" si="1"/>
        <v>#DIV/0!</v>
      </c>
      <c r="V27" s="83">
        <f>T27/(1-X8)</f>
        <v>0</v>
      </c>
      <c r="W27" s="96" t="e">
        <f t="shared" si="3"/>
        <v>#DIV/0!</v>
      </c>
      <c r="X27" s="85"/>
      <c r="Y27" s="86" t="e">
        <f t="shared" si="11"/>
        <v>#DIV/0!</v>
      </c>
      <c r="Z27" s="79"/>
      <c r="AA27" s="97"/>
      <c r="AB27" s="91"/>
      <c r="AC27" s="98" t="str">
        <f>IF(AB27="","",MOD(10-MOD(SUMPRODUCT(--(MID(RIGHT("00000000000"&amp;AA27,11),{1,3,5,7,9,11},1)))*3+SUMPRODUCT(--(MID(RIGHT("00000000000"&amp;AA27,11),{2,4,6,8,10},1))),10),10)=AB27)</f>
        <v/>
      </c>
      <c r="AD27" s="99">
        <f t="shared" si="6"/>
        <v>0</v>
      </c>
      <c r="AE27" s="91"/>
      <c r="AF27" s="91"/>
      <c r="AG27" s="91"/>
      <c r="AH27" s="91"/>
      <c r="AI27" s="79"/>
      <c r="AJ27" s="91"/>
      <c r="AK27" s="91"/>
      <c r="AL27" s="98" t="str">
        <f>IF(AK27="","",MOD(10-MOD(SUMPRODUCT(--(MID(RIGHT("00000000000"&amp;AJ27,11),{1,3,5,7,9,11},1)))*3+SUMPRODUCT(--(MID(RIGHT("00000000000"&amp;AJ27,11),{2,4,6,8,10},1))),10),10)=AK27)</f>
        <v/>
      </c>
      <c r="AM27" s="99">
        <f t="shared" si="7"/>
        <v>0</v>
      </c>
      <c r="AN27" s="91"/>
      <c r="AO27" s="91"/>
      <c r="AP27" s="91"/>
      <c r="AQ27" s="91"/>
      <c r="AR27" s="79"/>
      <c r="AS27" s="111"/>
      <c r="AT27" s="91"/>
      <c r="AU27" s="98" t="str">
        <f>IF(AT27="","",MOD(10-MOD(SUMPRODUCT(--(MID(RIGHT("00000000000"&amp;AS27,11),{1,3,5,7,9,11},1)))*3+SUMPRODUCT(--(MID(RIGHT("00000000000"&amp;AS27,11),{2,4,6,8,10},1))),10),10)=AT27)</f>
        <v/>
      </c>
      <c r="AV27" s="112">
        <f t="shared" si="8"/>
        <v>0</v>
      </c>
      <c r="AW27" s="111"/>
      <c r="AX27" s="91"/>
      <c r="AY27" s="98" t="str">
        <f>IF(AX27="","",MOD(10-MOD(SUMPRODUCT(--(MID(RIGHT("0000000000000"&amp;AW27,13),{1,3,5,7,9,11,13},1)))*3+SUMPRODUCT(--(MID(RIGHT("0000000000000"&amp;AW27,13),{2,4,6,8,10,12},1))),10),10)=AX27)</f>
        <v/>
      </c>
      <c r="AZ27" s="112">
        <f t="shared" si="5"/>
        <v>0</v>
      </c>
      <c r="BA27" s="97"/>
      <c r="BB27" s="91"/>
      <c r="BC27" s="91"/>
      <c r="BD27" s="94"/>
      <c r="BE27" s="79"/>
      <c r="BF27" s="91"/>
      <c r="BG27" s="91"/>
      <c r="BH27" s="98" t="str">
        <f>IF(BG27="","",MOD(10-MOD(SUMPRODUCT(--(MID(RIGHT("00000000000"&amp;BF27,11),{1,3,5,7,9,11},1)))*3+SUMPRODUCT(--(MID(RIGHT("00000000000"&amp;BF27,11),{2,4,6,8,10},1))),10),10)=BG27)</f>
        <v/>
      </c>
      <c r="BI27" s="99">
        <f t="shared" si="9"/>
        <v>0</v>
      </c>
      <c r="BJ27" s="91"/>
      <c r="BK27" s="91"/>
      <c r="BL27" s="91"/>
      <c r="BM27" s="91"/>
      <c r="BN27" s="79"/>
      <c r="BO27" s="90"/>
      <c r="BP27" s="91"/>
      <c r="BQ27" s="98" t="str">
        <f>IF(BP27="","",MOD(10-MOD(SUMPRODUCT(--(MID(RIGHT("00000000000"&amp;BO27,11),{1,3,5,7,9,11},1)))*3+SUMPRODUCT(--(MID(RIGHT("00000000000"&amp;BO27,11),{2,4,6,8,10},1))),10),10)=BP27)</f>
        <v/>
      </c>
      <c r="BR27" s="99">
        <f t="shared" si="10"/>
        <v>0</v>
      </c>
      <c r="BS27" s="91"/>
      <c r="BT27" s="91"/>
      <c r="BU27" s="91"/>
      <c r="BV27" s="94"/>
      <c r="BW27" s="79"/>
    </row>
    <row r="28" spans="1:75" s="92" customFormat="1" ht="18.75" customHeight="1">
      <c r="A28" s="91"/>
      <c r="B28" s="91"/>
      <c r="C28" s="93"/>
      <c r="D28" s="91"/>
      <c r="E28" s="91"/>
      <c r="F28" s="77"/>
      <c r="G28" s="91"/>
      <c r="H28" s="77"/>
      <c r="I28" s="79"/>
      <c r="J28" s="91"/>
      <c r="K28" s="91"/>
      <c r="L28" s="91"/>
      <c r="M28" s="91"/>
      <c r="N28" s="91"/>
      <c r="O28" s="94"/>
      <c r="P28" s="94"/>
      <c r="Q28" s="79"/>
      <c r="R28" s="29">
        <f>T28*R9</f>
        <v>0</v>
      </c>
      <c r="S28" s="15">
        <f t="shared" si="0"/>
        <v>0</v>
      </c>
      <c r="T28" s="81"/>
      <c r="U28" s="95" t="e">
        <f t="shared" si="1"/>
        <v>#DIV/0!</v>
      </c>
      <c r="V28" s="83">
        <f>T28/(1-X8)</f>
        <v>0</v>
      </c>
      <c r="W28" s="96" t="e">
        <f t="shared" si="3"/>
        <v>#DIV/0!</v>
      </c>
      <c r="X28" s="85"/>
      <c r="Y28" s="86" t="e">
        <f t="shared" si="11"/>
        <v>#DIV/0!</v>
      </c>
      <c r="Z28" s="79"/>
      <c r="AA28" s="97"/>
      <c r="AB28" s="91"/>
      <c r="AC28" s="98" t="str">
        <f>IF(AB28="","",MOD(10-MOD(SUMPRODUCT(--(MID(RIGHT("00000000000"&amp;AA28,11),{1,3,5,7,9,11},1)))*3+SUMPRODUCT(--(MID(RIGHT("00000000000"&amp;AA28,11),{2,4,6,8,10},1))),10),10)=AB28)</f>
        <v/>
      </c>
      <c r="AD28" s="99">
        <f t="shared" si="6"/>
        <v>0</v>
      </c>
      <c r="AE28" s="91"/>
      <c r="AF28" s="91"/>
      <c r="AG28" s="91"/>
      <c r="AH28" s="91"/>
      <c r="AI28" s="79"/>
      <c r="AJ28" s="91"/>
      <c r="AK28" s="91"/>
      <c r="AL28" s="98" t="str">
        <f>IF(AK28="","",MOD(10-MOD(SUMPRODUCT(--(MID(RIGHT("00000000000"&amp;AJ28,11),{1,3,5,7,9,11},1)))*3+SUMPRODUCT(--(MID(RIGHT("00000000000"&amp;AJ28,11),{2,4,6,8,10},1))),10),10)=AK28)</f>
        <v/>
      </c>
      <c r="AM28" s="99">
        <f t="shared" si="7"/>
        <v>0</v>
      </c>
      <c r="AN28" s="91"/>
      <c r="AO28" s="91"/>
      <c r="AP28" s="91"/>
      <c r="AQ28" s="91"/>
      <c r="AR28" s="79"/>
      <c r="AS28" s="111"/>
      <c r="AT28" s="91"/>
      <c r="AU28" s="98" t="str">
        <f>IF(AT28="","",MOD(10-MOD(SUMPRODUCT(--(MID(RIGHT("00000000000"&amp;AS28,11),{1,3,5,7,9,11},1)))*3+SUMPRODUCT(--(MID(RIGHT("00000000000"&amp;AS28,11),{2,4,6,8,10},1))),10),10)=AT28)</f>
        <v/>
      </c>
      <c r="AV28" s="112">
        <f t="shared" si="8"/>
        <v>0</v>
      </c>
      <c r="AW28" s="111"/>
      <c r="AX28" s="91"/>
      <c r="AY28" s="98" t="str">
        <f>IF(AX28="","",MOD(10-MOD(SUMPRODUCT(--(MID(RIGHT("0000000000000"&amp;AW28,13),{1,3,5,7,9,11,13},1)))*3+SUMPRODUCT(--(MID(RIGHT("0000000000000"&amp;AW28,13),{2,4,6,8,10,12},1))),10),10)=AX28)</f>
        <v/>
      </c>
      <c r="AZ28" s="112">
        <f t="shared" si="5"/>
        <v>0</v>
      </c>
      <c r="BA28" s="97"/>
      <c r="BB28" s="91"/>
      <c r="BC28" s="91"/>
      <c r="BD28" s="94"/>
      <c r="BE28" s="79"/>
      <c r="BF28" s="91"/>
      <c r="BG28" s="91"/>
      <c r="BH28" s="98" t="str">
        <f>IF(BG28="","",MOD(10-MOD(SUMPRODUCT(--(MID(RIGHT("00000000000"&amp;BF28,11),{1,3,5,7,9,11},1)))*3+SUMPRODUCT(--(MID(RIGHT("00000000000"&amp;BF28,11),{2,4,6,8,10},1))),10),10)=BG28)</f>
        <v/>
      </c>
      <c r="BI28" s="99">
        <f t="shared" si="9"/>
        <v>0</v>
      </c>
      <c r="BJ28" s="91"/>
      <c r="BK28" s="91"/>
      <c r="BL28" s="91"/>
      <c r="BM28" s="91"/>
      <c r="BN28" s="79"/>
      <c r="BO28" s="90"/>
      <c r="BP28" s="91"/>
      <c r="BQ28" s="98" t="str">
        <f>IF(BP28="","",MOD(10-MOD(SUMPRODUCT(--(MID(RIGHT("00000000000"&amp;BO28,11),{1,3,5,7,9,11},1)))*3+SUMPRODUCT(--(MID(RIGHT("00000000000"&amp;BO28,11),{2,4,6,8,10},1))),10),10)=BP28)</f>
        <v/>
      </c>
      <c r="BR28" s="99">
        <f t="shared" si="10"/>
        <v>0</v>
      </c>
      <c r="BS28" s="91"/>
      <c r="BT28" s="91"/>
      <c r="BU28" s="91"/>
      <c r="BV28" s="94"/>
      <c r="BW28" s="79"/>
    </row>
    <row r="29" spans="1:75" s="92" customFormat="1" ht="18.75" customHeight="1">
      <c r="A29" s="91"/>
      <c r="B29" s="91"/>
      <c r="C29" s="93"/>
      <c r="D29" s="91"/>
      <c r="E29" s="91"/>
      <c r="F29" s="77"/>
      <c r="G29" s="91"/>
      <c r="H29" s="77"/>
      <c r="I29" s="79"/>
      <c r="J29" s="91"/>
      <c r="K29" s="91"/>
      <c r="L29" s="91"/>
      <c r="M29" s="91"/>
      <c r="N29" s="91"/>
      <c r="O29" s="94"/>
      <c r="P29" s="94"/>
      <c r="Q29" s="79"/>
      <c r="R29" s="29">
        <f>T29*R9</f>
        <v>0</v>
      </c>
      <c r="S29" s="15">
        <f t="shared" si="0"/>
        <v>0</v>
      </c>
      <c r="T29" s="81"/>
      <c r="U29" s="95" t="e">
        <f t="shared" si="1"/>
        <v>#DIV/0!</v>
      </c>
      <c r="V29" s="83">
        <f>T29/(1-X8)</f>
        <v>0</v>
      </c>
      <c r="W29" s="96" t="e">
        <f t="shared" si="3"/>
        <v>#DIV/0!</v>
      </c>
      <c r="X29" s="85"/>
      <c r="Y29" s="86" t="e">
        <f t="shared" si="11"/>
        <v>#DIV/0!</v>
      </c>
      <c r="Z29" s="79"/>
      <c r="AA29" s="97"/>
      <c r="AB29" s="91"/>
      <c r="AC29" s="98" t="str">
        <f>IF(AB29="","",MOD(10-MOD(SUMPRODUCT(--(MID(RIGHT("00000000000"&amp;AA29,11),{1,3,5,7,9,11},1)))*3+SUMPRODUCT(--(MID(RIGHT("00000000000"&amp;AA29,11),{2,4,6,8,10},1))),10),10)=AB29)</f>
        <v/>
      </c>
      <c r="AD29" s="99">
        <f t="shared" si="6"/>
        <v>0</v>
      </c>
      <c r="AE29" s="91"/>
      <c r="AF29" s="91"/>
      <c r="AG29" s="91"/>
      <c r="AH29" s="91"/>
      <c r="AI29" s="79"/>
      <c r="AJ29" s="91"/>
      <c r="AK29" s="91"/>
      <c r="AL29" s="98" t="str">
        <f>IF(AK29="","",MOD(10-MOD(SUMPRODUCT(--(MID(RIGHT("00000000000"&amp;AJ29,11),{1,3,5,7,9,11},1)))*3+SUMPRODUCT(--(MID(RIGHT("00000000000"&amp;AJ29,11),{2,4,6,8,10},1))),10),10)=AK29)</f>
        <v/>
      </c>
      <c r="AM29" s="99">
        <f t="shared" si="7"/>
        <v>0</v>
      </c>
      <c r="AN29" s="91"/>
      <c r="AO29" s="91"/>
      <c r="AP29" s="91"/>
      <c r="AQ29" s="91"/>
      <c r="AR29" s="79"/>
      <c r="AS29" s="111"/>
      <c r="AT29" s="91"/>
      <c r="AU29" s="98" t="str">
        <f>IF(AT29="","",MOD(10-MOD(SUMPRODUCT(--(MID(RIGHT("00000000000"&amp;AS29,11),{1,3,5,7,9,11},1)))*3+SUMPRODUCT(--(MID(RIGHT("00000000000"&amp;AS29,11),{2,4,6,8,10},1))),10),10)=AT29)</f>
        <v/>
      </c>
      <c r="AV29" s="112">
        <f t="shared" si="8"/>
        <v>0</v>
      </c>
      <c r="AW29" s="111"/>
      <c r="AX29" s="91"/>
      <c r="AY29" s="98" t="str">
        <f>IF(AX29="","",MOD(10-MOD(SUMPRODUCT(--(MID(RIGHT("0000000000000"&amp;AW29,13),{1,3,5,7,9,11,13},1)))*3+SUMPRODUCT(--(MID(RIGHT("0000000000000"&amp;AW29,13),{2,4,6,8,10,12},1))),10),10)=AX29)</f>
        <v/>
      </c>
      <c r="AZ29" s="112">
        <f t="shared" si="5"/>
        <v>0</v>
      </c>
      <c r="BA29" s="97"/>
      <c r="BB29" s="91"/>
      <c r="BC29" s="91"/>
      <c r="BD29" s="94"/>
      <c r="BE29" s="79"/>
      <c r="BF29" s="91"/>
      <c r="BG29" s="91"/>
      <c r="BH29" s="98" t="str">
        <f>IF(BG29="","",MOD(10-MOD(SUMPRODUCT(--(MID(RIGHT("00000000000"&amp;BF29,11),{1,3,5,7,9,11},1)))*3+SUMPRODUCT(--(MID(RIGHT("00000000000"&amp;BF29,11),{2,4,6,8,10},1))),10),10)=BG29)</f>
        <v/>
      </c>
      <c r="BI29" s="99">
        <f t="shared" si="9"/>
        <v>0</v>
      </c>
      <c r="BJ29" s="91"/>
      <c r="BK29" s="91"/>
      <c r="BL29" s="91"/>
      <c r="BM29" s="91"/>
      <c r="BN29" s="79"/>
      <c r="BO29" s="90"/>
      <c r="BP29" s="91"/>
      <c r="BQ29" s="98" t="str">
        <f>IF(BP29="","",MOD(10-MOD(SUMPRODUCT(--(MID(RIGHT("00000000000"&amp;BO29,11),{1,3,5,7,9,11},1)))*3+SUMPRODUCT(--(MID(RIGHT("00000000000"&amp;BO29,11),{2,4,6,8,10},1))),10),10)=BP29)</f>
        <v/>
      </c>
      <c r="BR29" s="99">
        <f t="shared" si="10"/>
        <v>0</v>
      </c>
      <c r="BS29" s="91"/>
      <c r="BT29" s="91"/>
      <c r="BU29" s="91"/>
      <c r="BV29" s="94"/>
      <c r="BW29" s="79"/>
    </row>
    <row r="30" spans="1:75" s="92" customFormat="1" ht="18.75" customHeight="1">
      <c r="A30" s="91"/>
      <c r="B30" s="91"/>
      <c r="C30" s="93"/>
      <c r="D30" s="91"/>
      <c r="E30" s="91"/>
      <c r="F30" s="77"/>
      <c r="G30" s="91"/>
      <c r="H30" s="77"/>
      <c r="I30" s="79"/>
      <c r="J30" s="91"/>
      <c r="K30" s="91"/>
      <c r="L30" s="91"/>
      <c r="M30" s="91"/>
      <c r="N30" s="91"/>
      <c r="O30" s="94"/>
      <c r="P30" s="94"/>
      <c r="Q30" s="79"/>
      <c r="R30" s="29">
        <f>T30*R9</f>
        <v>0</v>
      </c>
      <c r="S30" s="15">
        <f t="shared" si="0"/>
        <v>0</v>
      </c>
      <c r="T30" s="81"/>
      <c r="U30" s="95" t="e">
        <f t="shared" si="1"/>
        <v>#DIV/0!</v>
      </c>
      <c r="V30" s="83">
        <f>T30/(1-X8)</f>
        <v>0</v>
      </c>
      <c r="W30" s="96" t="e">
        <f t="shared" si="3"/>
        <v>#DIV/0!</v>
      </c>
      <c r="X30" s="85"/>
      <c r="Y30" s="86" t="e">
        <f t="shared" si="11"/>
        <v>#DIV/0!</v>
      </c>
      <c r="Z30" s="79"/>
      <c r="AA30" s="97"/>
      <c r="AB30" s="91"/>
      <c r="AC30" s="98" t="str">
        <f>IF(AB30="","",MOD(10-MOD(SUMPRODUCT(--(MID(RIGHT("00000000000"&amp;AA30,11),{1,3,5,7,9,11},1)))*3+SUMPRODUCT(--(MID(RIGHT("00000000000"&amp;AA30,11),{2,4,6,8,10},1))),10),10)=AB30)</f>
        <v/>
      </c>
      <c r="AD30" s="99">
        <f t="shared" si="6"/>
        <v>0</v>
      </c>
      <c r="AE30" s="91"/>
      <c r="AF30" s="91"/>
      <c r="AG30" s="91"/>
      <c r="AH30" s="91"/>
      <c r="AI30" s="79"/>
      <c r="AJ30" s="91"/>
      <c r="AK30" s="91"/>
      <c r="AL30" s="98" t="str">
        <f>IF(AK30="","",MOD(10-MOD(SUMPRODUCT(--(MID(RIGHT("00000000000"&amp;AJ30,11),{1,3,5,7,9,11},1)))*3+SUMPRODUCT(--(MID(RIGHT("00000000000"&amp;AJ30,11),{2,4,6,8,10},1))),10),10)=AK30)</f>
        <v/>
      </c>
      <c r="AM30" s="99">
        <f t="shared" si="7"/>
        <v>0</v>
      </c>
      <c r="AN30" s="91"/>
      <c r="AO30" s="91"/>
      <c r="AP30" s="91"/>
      <c r="AQ30" s="91"/>
      <c r="AR30" s="79"/>
      <c r="AS30" s="111"/>
      <c r="AT30" s="91"/>
      <c r="AU30" s="98" t="str">
        <f>IF(AT30="","",MOD(10-MOD(SUMPRODUCT(--(MID(RIGHT("00000000000"&amp;AS30,11),{1,3,5,7,9,11},1)))*3+SUMPRODUCT(--(MID(RIGHT("00000000000"&amp;AS30,11),{2,4,6,8,10},1))),10),10)=AT30)</f>
        <v/>
      </c>
      <c r="AV30" s="112">
        <f t="shared" si="8"/>
        <v>0</v>
      </c>
      <c r="AW30" s="111"/>
      <c r="AX30" s="91"/>
      <c r="AY30" s="98" t="str">
        <f>IF(AX30="","",MOD(10-MOD(SUMPRODUCT(--(MID(RIGHT("0000000000000"&amp;AW30,13),{1,3,5,7,9,11,13},1)))*3+SUMPRODUCT(--(MID(RIGHT("0000000000000"&amp;AW30,13),{2,4,6,8,10,12},1))),10),10)=AX30)</f>
        <v/>
      </c>
      <c r="AZ30" s="112">
        <f t="shared" si="5"/>
        <v>0</v>
      </c>
      <c r="BA30" s="97"/>
      <c r="BB30" s="91"/>
      <c r="BC30" s="91"/>
      <c r="BD30" s="94"/>
      <c r="BE30" s="79"/>
      <c r="BF30" s="91"/>
      <c r="BG30" s="91"/>
      <c r="BH30" s="98" t="str">
        <f>IF(BG30="","",MOD(10-MOD(SUMPRODUCT(--(MID(RIGHT("00000000000"&amp;BF30,11),{1,3,5,7,9,11},1)))*3+SUMPRODUCT(--(MID(RIGHT("00000000000"&amp;BF30,11),{2,4,6,8,10},1))),10),10)=BG30)</f>
        <v/>
      </c>
      <c r="BI30" s="99">
        <f t="shared" si="9"/>
        <v>0</v>
      </c>
      <c r="BJ30" s="91"/>
      <c r="BK30" s="91"/>
      <c r="BL30" s="91"/>
      <c r="BM30" s="91"/>
      <c r="BN30" s="79"/>
      <c r="BO30" s="90"/>
      <c r="BP30" s="91"/>
      <c r="BQ30" s="98" t="str">
        <f>IF(BP30="","",MOD(10-MOD(SUMPRODUCT(--(MID(RIGHT("00000000000"&amp;BO30,11),{1,3,5,7,9,11},1)))*3+SUMPRODUCT(--(MID(RIGHT("00000000000"&amp;BO30,11),{2,4,6,8,10},1))),10),10)=BP30)</f>
        <v/>
      </c>
      <c r="BR30" s="99">
        <f t="shared" si="10"/>
        <v>0</v>
      </c>
      <c r="BS30" s="91"/>
      <c r="BT30" s="91"/>
      <c r="BU30" s="91"/>
      <c r="BV30" s="94"/>
      <c r="BW30" s="79"/>
    </row>
    <row r="31" spans="1:75" s="92" customFormat="1" ht="18.75" customHeight="1">
      <c r="A31" s="91"/>
      <c r="B31" s="91"/>
      <c r="C31" s="93"/>
      <c r="D31" s="91"/>
      <c r="E31" s="91"/>
      <c r="F31" s="77"/>
      <c r="G31" s="91"/>
      <c r="H31" s="77"/>
      <c r="I31" s="79"/>
      <c r="J31" s="91"/>
      <c r="K31" s="91"/>
      <c r="L31" s="91"/>
      <c r="M31" s="91"/>
      <c r="N31" s="91"/>
      <c r="O31" s="94"/>
      <c r="P31" s="94"/>
      <c r="Q31" s="79"/>
      <c r="R31" s="29">
        <f>T31*R9</f>
        <v>0</v>
      </c>
      <c r="S31" s="15">
        <f t="shared" si="0"/>
        <v>0</v>
      </c>
      <c r="T31" s="81"/>
      <c r="U31" s="95" t="e">
        <f t="shared" si="1"/>
        <v>#DIV/0!</v>
      </c>
      <c r="V31" s="83">
        <f>T31/(1-X8)</f>
        <v>0</v>
      </c>
      <c r="W31" s="96" t="e">
        <f t="shared" si="3"/>
        <v>#DIV/0!</v>
      </c>
      <c r="X31" s="85"/>
      <c r="Y31" s="86" t="e">
        <f t="shared" si="11"/>
        <v>#DIV/0!</v>
      </c>
      <c r="Z31" s="79"/>
      <c r="AA31" s="97"/>
      <c r="AB31" s="91"/>
      <c r="AC31" s="98" t="str">
        <f>IF(AB31="","",MOD(10-MOD(SUMPRODUCT(--(MID(RIGHT("00000000000"&amp;AA31,11),{1,3,5,7,9,11},1)))*3+SUMPRODUCT(--(MID(RIGHT("00000000000"&amp;AA31,11),{2,4,6,8,10},1))),10),10)=AB31)</f>
        <v/>
      </c>
      <c r="AD31" s="99">
        <f t="shared" si="6"/>
        <v>0</v>
      </c>
      <c r="AE31" s="91"/>
      <c r="AF31" s="91"/>
      <c r="AG31" s="91"/>
      <c r="AH31" s="91"/>
      <c r="AI31" s="79"/>
      <c r="AJ31" s="91"/>
      <c r="AK31" s="91"/>
      <c r="AL31" s="98" t="str">
        <f>IF(AK31="","",MOD(10-MOD(SUMPRODUCT(--(MID(RIGHT("00000000000"&amp;AJ31,11),{1,3,5,7,9,11},1)))*3+SUMPRODUCT(--(MID(RIGHT("00000000000"&amp;AJ31,11),{2,4,6,8,10},1))),10),10)=AK31)</f>
        <v/>
      </c>
      <c r="AM31" s="99">
        <f t="shared" si="7"/>
        <v>0</v>
      </c>
      <c r="AN31" s="91"/>
      <c r="AO31" s="91"/>
      <c r="AP31" s="91"/>
      <c r="AQ31" s="91"/>
      <c r="AR31" s="79"/>
      <c r="AS31" s="111"/>
      <c r="AT31" s="91"/>
      <c r="AU31" s="98" t="str">
        <f>IF(AT31="","",MOD(10-MOD(SUMPRODUCT(--(MID(RIGHT("00000000000"&amp;AS31,11),{1,3,5,7,9,11},1)))*3+SUMPRODUCT(--(MID(RIGHT("00000000000"&amp;AS31,11),{2,4,6,8,10},1))),10),10)=AT31)</f>
        <v/>
      </c>
      <c r="AV31" s="112">
        <f t="shared" si="8"/>
        <v>0</v>
      </c>
      <c r="AW31" s="111"/>
      <c r="AX31" s="91"/>
      <c r="AY31" s="98" t="str">
        <f>IF(AX31="","",MOD(10-MOD(SUMPRODUCT(--(MID(RIGHT("0000000000000"&amp;AW31,13),{1,3,5,7,9,11,13},1)))*3+SUMPRODUCT(--(MID(RIGHT("0000000000000"&amp;AW31,13),{2,4,6,8,10,12},1))),10),10)=AX31)</f>
        <v/>
      </c>
      <c r="AZ31" s="112">
        <f t="shared" si="5"/>
        <v>0</v>
      </c>
      <c r="BA31" s="97"/>
      <c r="BB31" s="91"/>
      <c r="BC31" s="91"/>
      <c r="BD31" s="94"/>
      <c r="BE31" s="79"/>
      <c r="BF31" s="91"/>
      <c r="BG31" s="91"/>
      <c r="BH31" s="98" t="str">
        <f>IF(BG31="","",MOD(10-MOD(SUMPRODUCT(--(MID(RIGHT("00000000000"&amp;BF31,11),{1,3,5,7,9,11},1)))*3+SUMPRODUCT(--(MID(RIGHT("00000000000"&amp;BF31,11),{2,4,6,8,10},1))),10),10)=BG31)</f>
        <v/>
      </c>
      <c r="BI31" s="99">
        <f t="shared" si="9"/>
        <v>0</v>
      </c>
      <c r="BJ31" s="91"/>
      <c r="BK31" s="91"/>
      <c r="BL31" s="91"/>
      <c r="BM31" s="91"/>
      <c r="BN31" s="79"/>
      <c r="BO31" s="90"/>
      <c r="BP31" s="91"/>
      <c r="BQ31" s="98" t="str">
        <f>IF(BP31="","",MOD(10-MOD(SUMPRODUCT(--(MID(RIGHT("00000000000"&amp;BO31,11),{1,3,5,7,9,11},1)))*3+SUMPRODUCT(--(MID(RIGHT("00000000000"&amp;BO31,11),{2,4,6,8,10},1))),10),10)=BP31)</f>
        <v/>
      </c>
      <c r="BR31" s="99">
        <f t="shared" si="10"/>
        <v>0</v>
      </c>
      <c r="BS31" s="91"/>
      <c r="BT31" s="91"/>
      <c r="BU31" s="91"/>
      <c r="BV31" s="94"/>
      <c r="BW31" s="79"/>
    </row>
    <row r="32" spans="1:75" s="92" customFormat="1" ht="18.75" customHeight="1">
      <c r="A32" s="91"/>
      <c r="B32" s="91"/>
      <c r="C32" s="93"/>
      <c r="D32" s="91"/>
      <c r="E32" s="91"/>
      <c r="F32" s="77"/>
      <c r="G32" s="91"/>
      <c r="H32" s="77"/>
      <c r="I32" s="79"/>
      <c r="J32" s="91"/>
      <c r="K32" s="91"/>
      <c r="L32" s="91"/>
      <c r="M32" s="91"/>
      <c r="N32" s="91"/>
      <c r="O32" s="94"/>
      <c r="P32" s="94"/>
      <c r="Q32" s="79"/>
      <c r="R32" s="29">
        <f>T32*R9</f>
        <v>0</v>
      </c>
      <c r="S32" s="15">
        <f t="shared" si="0"/>
        <v>0</v>
      </c>
      <c r="T32" s="81"/>
      <c r="U32" s="95" t="e">
        <f t="shared" si="1"/>
        <v>#DIV/0!</v>
      </c>
      <c r="V32" s="83">
        <f>T32/(1-X8)</f>
        <v>0</v>
      </c>
      <c r="W32" s="96" t="e">
        <f t="shared" si="3"/>
        <v>#DIV/0!</v>
      </c>
      <c r="X32" s="85"/>
      <c r="Y32" s="86" t="e">
        <f t="shared" si="11"/>
        <v>#DIV/0!</v>
      </c>
      <c r="Z32" s="79"/>
      <c r="AA32" s="97"/>
      <c r="AB32" s="91"/>
      <c r="AC32" s="98" t="str">
        <f>IF(AB32="","",MOD(10-MOD(SUMPRODUCT(--(MID(RIGHT("00000000000"&amp;AA32,11),{1,3,5,7,9,11},1)))*3+SUMPRODUCT(--(MID(RIGHT("00000000000"&amp;AA32,11),{2,4,6,8,10},1))),10),10)=AB32)</f>
        <v/>
      </c>
      <c r="AD32" s="99">
        <f t="shared" si="6"/>
        <v>0</v>
      </c>
      <c r="AE32" s="91"/>
      <c r="AF32" s="91"/>
      <c r="AG32" s="91"/>
      <c r="AH32" s="91"/>
      <c r="AI32" s="79"/>
      <c r="AJ32" s="91"/>
      <c r="AK32" s="91"/>
      <c r="AL32" s="98" t="str">
        <f>IF(AK32="","",MOD(10-MOD(SUMPRODUCT(--(MID(RIGHT("00000000000"&amp;AJ32,11),{1,3,5,7,9,11},1)))*3+SUMPRODUCT(--(MID(RIGHT("00000000000"&amp;AJ32,11),{2,4,6,8,10},1))),10),10)=AK32)</f>
        <v/>
      </c>
      <c r="AM32" s="99">
        <f t="shared" si="7"/>
        <v>0</v>
      </c>
      <c r="AN32" s="91"/>
      <c r="AO32" s="91"/>
      <c r="AP32" s="91"/>
      <c r="AQ32" s="91"/>
      <c r="AR32" s="79"/>
      <c r="AS32" s="111"/>
      <c r="AT32" s="91"/>
      <c r="AU32" s="98" t="str">
        <f>IF(AT32="","",MOD(10-MOD(SUMPRODUCT(--(MID(RIGHT("00000000000"&amp;AS32,11),{1,3,5,7,9,11},1)))*3+SUMPRODUCT(--(MID(RIGHT("00000000000"&amp;AS32,11),{2,4,6,8,10},1))),10),10)=AT32)</f>
        <v/>
      </c>
      <c r="AV32" s="112">
        <f t="shared" si="8"/>
        <v>0</v>
      </c>
      <c r="AW32" s="111"/>
      <c r="AX32" s="91"/>
      <c r="AY32" s="98" t="str">
        <f>IF(AX32="","",MOD(10-MOD(SUMPRODUCT(--(MID(RIGHT("0000000000000"&amp;AW32,13),{1,3,5,7,9,11,13},1)))*3+SUMPRODUCT(--(MID(RIGHT("0000000000000"&amp;AW32,13),{2,4,6,8,10,12},1))),10),10)=AX32)</f>
        <v/>
      </c>
      <c r="AZ32" s="112">
        <f t="shared" si="5"/>
        <v>0</v>
      </c>
      <c r="BA32" s="97"/>
      <c r="BB32" s="91"/>
      <c r="BC32" s="91"/>
      <c r="BD32" s="94"/>
      <c r="BE32" s="79"/>
      <c r="BF32" s="91"/>
      <c r="BG32" s="91"/>
      <c r="BH32" s="98" t="str">
        <f>IF(BG32="","",MOD(10-MOD(SUMPRODUCT(--(MID(RIGHT("00000000000"&amp;BF32,11),{1,3,5,7,9,11},1)))*3+SUMPRODUCT(--(MID(RIGHT("00000000000"&amp;BF32,11),{2,4,6,8,10},1))),10),10)=BG32)</f>
        <v/>
      </c>
      <c r="BI32" s="99">
        <f t="shared" si="9"/>
        <v>0</v>
      </c>
      <c r="BJ32" s="91"/>
      <c r="BK32" s="91"/>
      <c r="BL32" s="91"/>
      <c r="BM32" s="91"/>
      <c r="BN32" s="79"/>
      <c r="BO32" s="90"/>
      <c r="BP32" s="91"/>
      <c r="BQ32" s="98" t="str">
        <f>IF(BP32="","",MOD(10-MOD(SUMPRODUCT(--(MID(RIGHT("00000000000"&amp;BO32,11),{1,3,5,7,9,11},1)))*3+SUMPRODUCT(--(MID(RIGHT("00000000000"&amp;BO32,11),{2,4,6,8,10},1))),10),10)=BP32)</f>
        <v/>
      </c>
      <c r="BR32" s="99">
        <f t="shared" si="10"/>
        <v>0</v>
      </c>
      <c r="BS32" s="91"/>
      <c r="BT32" s="91"/>
      <c r="BU32" s="91"/>
      <c r="BV32" s="94"/>
      <c r="BW32" s="79"/>
    </row>
    <row r="33" spans="1:75" s="92" customFormat="1" ht="18.75" customHeight="1">
      <c r="A33" s="91"/>
      <c r="B33" s="91"/>
      <c r="C33" s="93"/>
      <c r="D33" s="91"/>
      <c r="E33" s="91"/>
      <c r="F33" s="77"/>
      <c r="G33" s="91"/>
      <c r="H33" s="77"/>
      <c r="I33" s="79"/>
      <c r="J33" s="91"/>
      <c r="K33" s="91"/>
      <c r="L33" s="91"/>
      <c r="M33" s="91"/>
      <c r="N33" s="91"/>
      <c r="O33" s="94"/>
      <c r="P33" s="94"/>
      <c r="Q33" s="79"/>
      <c r="R33" s="29">
        <f>T33*R9</f>
        <v>0</v>
      </c>
      <c r="S33" s="15">
        <f t="shared" si="0"/>
        <v>0</v>
      </c>
      <c r="T33" s="81"/>
      <c r="U33" s="95" t="e">
        <f t="shared" si="1"/>
        <v>#DIV/0!</v>
      </c>
      <c r="V33" s="83">
        <f>T33/(1-X8)</f>
        <v>0</v>
      </c>
      <c r="W33" s="96" t="e">
        <f t="shared" si="3"/>
        <v>#DIV/0!</v>
      </c>
      <c r="X33" s="85"/>
      <c r="Y33" s="86" t="e">
        <f t="shared" si="11"/>
        <v>#DIV/0!</v>
      </c>
      <c r="Z33" s="79"/>
      <c r="AA33" s="97"/>
      <c r="AB33" s="91"/>
      <c r="AC33" s="98" t="str">
        <f>IF(AB33="","",MOD(10-MOD(SUMPRODUCT(--(MID(RIGHT("00000000000"&amp;AA33,11),{1,3,5,7,9,11},1)))*3+SUMPRODUCT(--(MID(RIGHT("00000000000"&amp;AA33,11),{2,4,6,8,10},1))),10),10)=AB33)</f>
        <v/>
      </c>
      <c r="AD33" s="99">
        <f t="shared" si="6"/>
        <v>0</v>
      </c>
      <c r="AE33" s="91"/>
      <c r="AF33" s="91"/>
      <c r="AG33" s="91"/>
      <c r="AH33" s="91"/>
      <c r="AI33" s="79"/>
      <c r="AJ33" s="91"/>
      <c r="AK33" s="91"/>
      <c r="AL33" s="98" t="str">
        <f>IF(AK33="","",MOD(10-MOD(SUMPRODUCT(--(MID(RIGHT("00000000000"&amp;AJ33,11),{1,3,5,7,9,11},1)))*3+SUMPRODUCT(--(MID(RIGHT("00000000000"&amp;AJ33,11),{2,4,6,8,10},1))),10),10)=AK33)</f>
        <v/>
      </c>
      <c r="AM33" s="99">
        <f t="shared" si="7"/>
        <v>0</v>
      </c>
      <c r="AN33" s="91"/>
      <c r="AO33" s="91"/>
      <c r="AP33" s="91"/>
      <c r="AQ33" s="91"/>
      <c r="AR33" s="79"/>
      <c r="AS33" s="111"/>
      <c r="AT33" s="91"/>
      <c r="AU33" s="98" t="str">
        <f>IF(AT33="","",MOD(10-MOD(SUMPRODUCT(--(MID(RIGHT("00000000000"&amp;AS33,11),{1,3,5,7,9,11},1)))*3+SUMPRODUCT(--(MID(RIGHT("00000000000"&amp;AS33,11),{2,4,6,8,10},1))),10),10)=AT33)</f>
        <v/>
      </c>
      <c r="AV33" s="112">
        <f t="shared" si="8"/>
        <v>0</v>
      </c>
      <c r="AW33" s="111"/>
      <c r="AX33" s="91"/>
      <c r="AY33" s="98" t="str">
        <f>IF(AX33="","",MOD(10-MOD(SUMPRODUCT(--(MID(RIGHT("0000000000000"&amp;AW33,13),{1,3,5,7,9,11,13},1)))*3+SUMPRODUCT(--(MID(RIGHT("0000000000000"&amp;AW33,13),{2,4,6,8,10,12},1))),10),10)=AX33)</f>
        <v/>
      </c>
      <c r="AZ33" s="112">
        <f t="shared" si="5"/>
        <v>0</v>
      </c>
      <c r="BA33" s="97"/>
      <c r="BB33" s="91"/>
      <c r="BC33" s="91"/>
      <c r="BD33" s="94"/>
      <c r="BE33" s="79"/>
      <c r="BF33" s="91"/>
      <c r="BG33" s="91"/>
      <c r="BH33" s="98" t="str">
        <f>IF(BG33="","",MOD(10-MOD(SUMPRODUCT(--(MID(RIGHT("00000000000"&amp;BF33,11),{1,3,5,7,9,11},1)))*3+SUMPRODUCT(--(MID(RIGHT("00000000000"&amp;BF33,11),{2,4,6,8,10},1))),10),10)=BG33)</f>
        <v/>
      </c>
      <c r="BI33" s="99">
        <f t="shared" si="9"/>
        <v>0</v>
      </c>
      <c r="BJ33" s="91"/>
      <c r="BK33" s="91"/>
      <c r="BL33" s="91"/>
      <c r="BM33" s="91"/>
      <c r="BN33" s="79"/>
      <c r="BO33" s="90"/>
      <c r="BP33" s="91"/>
      <c r="BQ33" s="98" t="str">
        <f>IF(BP33="","",MOD(10-MOD(SUMPRODUCT(--(MID(RIGHT("00000000000"&amp;BO33,11),{1,3,5,7,9,11},1)))*3+SUMPRODUCT(--(MID(RIGHT("00000000000"&amp;BO33,11),{2,4,6,8,10},1))),10),10)=BP33)</f>
        <v/>
      </c>
      <c r="BR33" s="99">
        <f t="shared" si="10"/>
        <v>0</v>
      </c>
      <c r="BS33" s="91"/>
      <c r="BT33" s="91"/>
      <c r="BU33" s="91"/>
      <c r="BV33" s="94"/>
      <c r="BW33" s="79"/>
    </row>
    <row r="34" spans="1:75" s="92" customFormat="1" ht="18.75" customHeight="1">
      <c r="A34" s="91"/>
      <c r="B34" s="91"/>
      <c r="C34" s="93"/>
      <c r="D34" s="91"/>
      <c r="E34" s="91"/>
      <c r="F34" s="77"/>
      <c r="G34" s="91"/>
      <c r="H34" s="77"/>
      <c r="I34" s="79"/>
      <c r="J34" s="91"/>
      <c r="K34" s="91"/>
      <c r="L34" s="91"/>
      <c r="M34" s="91"/>
      <c r="N34" s="91"/>
      <c r="O34" s="94"/>
      <c r="P34" s="94"/>
      <c r="Q34" s="79"/>
      <c r="R34" s="29">
        <f>T34*R9</f>
        <v>0</v>
      </c>
      <c r="S34" s="15">
        <f t="shared" si="0"/>
        <v>0</v>
      </c>
      <c r="T34" s="81"/>
      <c r="U34" s="95" t="e">
        <f t="shared" si="1"/>
        <v>#DIV/0!</v>
      </c>
      <c r="V34" s="83">
        <f>T34/(1-X8)</f>
        <v>0</v>
      </c>
      <c r="W34" s="96" t="e">
        <f t="shared" si="3"/>
        <v>#DIV/0!</v>
      </c>
      <c r="X34" s="85"/>
      <c r="Y34" s="86" t="e">
        <f t="shared" si="11"/>
        <v>#DIV/0!</v>
      </c>
      <c r="Z34" s="79"/>
      <c r="AA34" s="97"/>
      <c r="AB34" s="91"/>
      <c r="AC34" s="98" t="str">
        <f>IF(AB34="","",MOD(10-MOD(SUMPRODUCT(--(MID(RIGHT("00000000000"&amp;AA34,11),{1,3,5,7,9,11},1)))*3+SUMPRODUCT(--(MID(RIGHT("00000000000"&amp;AA34,11),{2,4,6,8,10},1))),10),10)=AB34)</f>
        <v/>
      </c>
      <c r="AD34" s="99">
        <f t="shared" si="6"/>
        <v>0</v>
      </c>
      <c r="AE34" s="91"/>
      <c r="AF34" s="91"/>
      <c r="AG34" s="91"/>
      <c r="AH34" s="91"/>
      <c r="AI34" s="79"/>
      <c r="AJ34" s="91"/>
      <c r="AK34" s="91"/>
      <c r="AL34" s="98" t="str">
        <f>IF(AK34="","",MOD(10-MOD(SUMPRODUCT(--(MID(RIGHT("00000000000"&amp;AJ34,11),{1,3,5,7,9,11},1)))*3+SUMPRODUCT(--(MID(RIGHT("00000000000"&amp;AJ34,11),{2,4,6,8,10},1))),10),10)=AK34)</f>
        <v/>
      </c>
      <c r="AM34" s="99">
        <f t="shared" si="7"/>
        <v>0</v>
      </c>
      <c r="AN34" s="91"/>
      <c r="AO34" s="91"/>
      <c r="AP34" s="91"/>
      <c r="AQ34" s="91"/>
      <c r="AR34" s="79"/>
      <c r="AS34" s="111"/>
      <c r="AT34" s="91"/>
      <c r="AU34" s="98" t="str">
        <f>IF(AT34="","",MOD(10-MOD(SUMPRODUCT(--(MID(RIGHT("00000000000"&amp;AS34,11),{1,3,5,7,9,11},1)))*3+SUMPRODUCT(--(MID(RIGHT("00000000000"&amp;AS34,11),{2,4,6,8,10},1))),10),10)=AT34)</f>
        <v/>
      </c>
      <c r="AV34" s="112">
        <f t="shared" si="8"/>
        <v>0</v>
      </c>
      <c r="AW34" s="111"/>
      <c r="AX34" s="91"/>
      <c r="AY34" s="98" t="str">
        <f>IF(AX34="","",MOD(10-MOD(SUMPRODUCT(--(MID(RIGHT("0000000000000"&amp;AW34,13),{1,3,5,7,9,11,13},1)))*3+SUMPRODUCT(--(MID(RIGHT("0000000000000"&amp;AW34,13),{2,4,6,8,10,12},1))),10),10)=AX34)</f>
        <v/>
      </c>
      <c r="AZ34" s="112">
        <f t="shared" si="5"/>
        <v>0</v>
      </c>
      <c r="BA34" s="97"/>
      <c r="BB34" s="91"/>
      <c r="BC34" s="91"/>
      <c r="BD34" s="94"/>
      <c r="BE34" s="79"/>
      <c r="BF34" s="91"/>
      <c r="BG34" s="91"/>
      <c r="BH34" s="98" t="str">
        <f>IF(BG34="","",MOD(10-MOD(SUMPRODUCT(--(MID(RIGHT("00000000000"&amp;BF34,11),{1,3,5,7,9,11},1)))*3+SUMPRODUCT(--(MID(RIGHT("00000000000"&amp;BF34,11),{2,4,6,8,10},1))),10),10)=BG34)</f>
        <v/>
      </c>
      <c r="BI34" s="99">
        <f t="shared" si="9"/>
        <v>0</v>
      </c>
      <c r="BJ34" s="91"/>
      <c r="BK34" s="91"/>
      <c r="BL34" s="91"/>
      <c r="BM34" s="91"/>
      <c r="BN34" s="79"/>
      <c r="BO34" s="90"/>
      <c r="BP34" s="91"/>
      <c r="BQ34" s="98" t="str">
        <f>IF(BP34="","",MOD(10-MOD(SUMPRODUCT(--(MID(RIGHT("00000000000"&amp;BO34,11),{1,3,5,7,9,11},1)))*3+SUMPRODUCT(--(MID(RIGHT("00000000000"&amp;BO34,11),{2,4,6,8,10},1))),10),10)=BP34)</f>
        <v/>
      </c>
      <c r="BR34" s="99">
        <f t="shared" si="10"/>
        <v>0</v>
      </c>
      <c r="BS34" s="91"/>
      <c r="BT34" s="91"/>
      <c r="BU34" s="91"/>
      <c r="BV34" s="94"/>
      <c r="BW34" s="79"/>
    </row>
    <row r="35" spans="1:75" s="92" customFormat="1" ht="18.75" customHeight="1">
      <c r="A35" s="91"/>
      <c r="B35" s="91"/>
      <c r="C35" s="93"/>
      <c r="D35" s="91"/>
      <c r="E35" s="91"/>
      <c r="F35" s="77"/>
      <c r="G35" s="91"/>
      <c r="H35" s="77"/>
      <c r="I35" s="79"/>
      <c r="J35" s="91"/>
      <c r="K35" s="91"/>
      <c r="L35" s="91"/>
      <c r="M35" s="91"/>
      <c r="N35" s="91"/>
      <c r="O35" s="94"/>
      <c r="P35" s="94"/>
      <c r="Q35" s="79"/>
      <c r="R35" s="29">
        <f>T35*R9</f>
        <v>0</v>
      </c>
      <c r="S35" s="15">
        <f t="shared" si="0"/>
        <v>0</v>
      </c>
      <c r="T35" s="81"/>
      <c r="U35" s="95" t="e">
        <f t="shared" si="1"/>
        <v>#DIV/0!</v>
      </c>
      <c r="V35" s="83">
        <f>T35/(1-X8)</f>
        <v>0</v>
      </c>
      <c r="W35" s="96" t="e">
        <f t="shared" si="3"/>
        <v>#DIV/0!</v>
      </c>
      <c r="X35" s="85"/>
      <c r="Y35" s="86" t="e">
        <f t="shared" si="11"/>
        <v>#DIV/0!</v>
      </c>
      <c r="Z35" s="79"/>
      <c r="AA35" s="97"/>
      <c r="AB35" s="91"/>
      <c r="AC35" s="98" t="str">
        <f>IF(AB35="","",MOD(10-MOD(SUMPRODUCT(--(MID(RIGHT("00000000000"&amp;AA35,11),{1,3,5,7,9,11},1)))*3+SUMPRODUCT(--(MID(RIGHT("00000000000"&amp;AA35,11),{2,4,6,8,10},1))),10),10)=AB35)</f>
        <v/>
      </c>
      <c r="AD35" s="99">
        <f t="shared" si="6"/>
        <v>0</v>
      </c>
      <c r="AE35" s="91"/>
      <c r="AF35" s="91"/>
      <c r="AG35" s="91"/>
      <c r="AH35" s="91"/>
      <c r="AI35" s="79"/>
      <c r="AJ35" s="91"/>
      <c r="AK35" s="91"/>
      <c r="AL35" s="98" t="str">
        <f>IF(AK35="","",MOD(10-MOD(SUMPRODUCT(--(MID(RIGHT("00000000000"&amp;AJ35,11),{1,3,5,7,9,11},1)))*3+SUMPRODUCT(--(MID(RIGHT("00000000000"&amp;AJ35,11),{2,4,6,8,10},1))),10),10)=AK35)</f>
        <v/>
      </c>
      <c r="AM35" s="99">
        <f t="shared" si="7"/>
        <v>0</v>
      </c>
      <c r="AN35" s="91"/>
      <c r="AO35" s="91"/>
      <c r="AP35" s="91"/>
      <c r="AQ35" s="91"/>
      <c r="AR35" s="79"/>
      <c r="AS35" s="111"/>
      <c r="AT35" s="91"/>
      <c r="AU35" s="98" t="str">
        <f>IF(AT35="","",MOD(10-MOD(SUMPRODUCT(--(MID(RIGHT("00000000000"&amp;AS35,11),{1,3,5,7,9,11},1)))*3+SUMPRODUCT(--(MID(RIGHT("00000000000"&amp;AS35,11),{2,4,6,8,10},1))),10),10)=AT35)</f>
        <v/>
      </c>
      <c r="AV35" s="112">
        <f t="shared" si="8"/>
        <v>0</v>
      </c>
      <c r="AW35" s="111"/>
      <c r="AX35" s="91"/>
      <c r="AY35" s="98" t="str">
        <f>IF(AX35="","",MOD(10-MOD(SUMPRODUCT(--(MID(RIGHT("0000000000000"&amp;AW35,13),{1,3,5,7,9,11,13},1)))*3+SUMPRODUCT(--(MID(RIGHT("0000000000000"&amp;AW35,13),{2,4,6,8,10,12},1))),10),10)=AX35)</f>
        <v/>
      </c>
      <c r="AZ35" s="112">
        <f t="shared" si="5"/>
        <v>0</v>
      </c>
      <c r="BA35" s="97"/>
      <c r="BB35" s="91"/>
      <c r="BC35" s="91"/>
      <c r="BD35" s="94"/>
      <c r="BE35" s="79"/>
      <c r="BF35" s="91"/>
      <c r="BG35" s="91"/>
      <c r="BH35" s="98" t="str">
        <f>IF(BG35="","",MOD(10-MOD(SUMPRODUCT(--(MID(RIGHT("00000000000"&amp;BF35,11),{1,3,5,7,9,11},1)))*3+SUMPRODUCT(--(MID(RIGHT("00000000000"&amp;BF35,11),{2,4,6,8,10},1))),10),10)=BG35)</f>
        <v/>
      </c>
      <c r="BI35" s="99">
        <f t="shared" si="9"/>
        <v>0</v>
      </c>
      <c r="BJ35" s="91"/>
      <c r="BK35" s="91"/>
      <c r="BL35" s="91"/>
      <c r="BM35" s="91"/>
      <c r="BN35" s="79"/>
      <c r="BO35" s="90"/>
      <c r="BP35" s="91"/>
      <c r="BQ35" s="98" t="str">
        <f>IF(BP35="","",MOD(10-MOD(SUMPRODUCT(--(MID(RIGHT("00000000000"&amp;BO35,11),{1,3,5,7,9,11},1)))*3+SUMPRODUCT(--(MID(RIGHT("00000000000"&amp;BO35,11),{2,4,6,8,10},1))),10),10)=BP35)</f>
        <v/>
      </c>
      <c r="BR35" s="99">
        <f t="shared" si="10"/>
        <v>0</v>
      </c>
      <c r="BS35" s="91"/>
      <c r="BT35" s="91"/>
      <c r="BU35" s="91"/>
      <c r="BV35" s="94"/>
      <c r="BW35" s="79"/>
    </row>
    <row r="36" spans="1:75" s="92" customFormat="1" ht="18.75" customHeight="1">
      <c r="A36" s="91"/>
      <c r="B36" s="91"/>
      <c r="C36" s="93"/>
      <c r="D36" s="91"/>
      <c r="E36" s="91"/>
      <c r="F36" s="77"/>
      <c r="G36" s="91"/>
      <c r="H36" s="77"/>
      <c r="I36" s="79"/>
      <c r="J36" s="91"/>
      <c r="K36" s="91"/>
      <c r="L36" s="91"/>
      <c r="M36" s="91"/>
      <c r="N36" s="91"/>
      <c r="O36" s="94"/>
      <c r="P36" s="94"/>
      <c r="Q36" s="79"/>
      <c r="R36" s="29">
        <f>T36*R9</f>
        <v>0</v>
      </c>
      <c r="S36" s="15">
        <f t="shared" si="0"/>
        <v>0</v>
      </c>
      <c r="T36" s="81"/>
      <c r="U36" s="95" t="e">
        <f t="shared" si="1"/>
        <v>#DIV/0!</v>
      </c>
      <c r="V36" s="83">
        <f>T36/(1-X8)</f>
        <v>0</v>
      </c>
      <c r="W36" s="96" t="e">
        <f t="shared" si="3"/>
        <v>#DIV/0!</v>
      </c>
      <c r="X36" s="85"/>
      <c r="Y36" s="86" t="e">
        <f t="shared" si="11"/>
        <v>#DIV/0!</v>
      </c>
      <c r="Z36" s="79"/>
      <c r="AA36" s="97"/>
      <c r="AB36" s="91"/>
      <c r="AC36" s="98" t="str">
        <f>IF(AB36="","",MOD(10-MOD(SUMPRODUCT(--(MID(RIGHT("00000000000"&amp;AA36,11),{1,3,5,7,9,11},1)))*3+SUMPRODUCT(--(MID(RIGHT("00000000000"&amp;AA36,11),{2,4,6,8,10},1))),10),10)=AB36)</f>
        <v/>
      </c>
      <c r="AD36" s="99">
        <f t="shared" si="6"/>
        <v>0</v>
      </c>
      <c r="AE36" s="91"/>
      <c r="AF36" s="91"/>
      <c r="AG36" s="91"/>
      <c r="AH36" s="91"/>
      <c r="AI36" s="79"/>
      <c r="AJ36" s="91"/>
      <c r="AK36" s="91"/>
      <c r="AL36" s="98" t="str">
        <f>IF(AK36="","",MOD(10-MOD(SUMPRODUCT(--(MID(RIGHT("00000000000"&amp;AJ36,11),{1,3,5,7,9,11},1)))*3+SUMPRODUCT(--(MID(RIGHT("00000000000"&amp;AJ36,11),{2,4,6,8,10},1))),10),10)=AK36)</f>
        <v/>
      </c>
      <c r="AM36" s="99">
        <f t="shared" si="7"/>
        <v>0</v>
      </c>
      <c r="AN36" s="91"/>
      <c r="AO36" s="91"/>
      <c r="AP36" s="91"/>
      <c r="AQ36" s="91"/>
      <c r="AR36" s="79"/>
      <c r="AS36" s="111"/>
      <c r="AT36" s="91"/>
      <c r="AU36" s="98" t="str">
        <f>IF(AT36="","",MOD(10-MOD(SUMPRODUCT(--(MID(RIGHT("00000000000"&amp;AS36,11),{1,3,5,7,9,11},1)))*3+SUMPRODUCT(--(MID(RIGHT("00000000000"&amp;AS36,11),{2,4,6,8,10},1))),10),10)=AT36)</f>
        <v/>
      </c>
      <c r="AV36" s="112">
        <f t="shared" si="8"/>
        <v>0</v>
      </c>
      <c r="AW36" s="111"/>
      <c r="AX36" s="91"/>
      <c r="AY36" s="98" t="str">
        <f>IF(AX36="","",MOD(10-MOD(SUMPRODUCT(--(MID(RIGHT("0000000000000"&amp;AW36,13),{1,3,5,7,9,11,13},1)))*3+SUMPRODUCT(--(MID(RIGHT("0000000000000"&amp;AW36,13),{2,4,6,8,10,12},1))),10),10)=AX36)</f>
        <v/>
      </c>
      <c r="AZ36" s="112">
        <f t="shared" si="5"/>
        <v>0</v>
      </c>
      <c r="BA36" s="97"/>
      <c r="BB36" s="91"/>
      <c r="BC36" s="91"/>
      <c r="BD36" s="94"/>
      <c r="BE36" s="79"/>
      <c r="BF36" s="91"/>
      <c r="BG36" s="91"/>
      <c r="BH36" s="98" t="str">
        <f>IF(BG36="","",MOD(10-MOD(SUMPRODUCT(--(MID(RIGHT("00000000000"&amp;BF36,11),{1,3,5,7,9,11},1)))*3+SUMPRODUCT(--(MID(RIGHT("00000000000"&amp;BF36,11),{2,4,6,8,10},1))),10),10)=BG36)</f>
        <v/>
      </c>
      <c r="BI36" s="99">
        <f t="shared" si="9"/>
        <v>0</v>
      </c>
      <c r="BJ36" s="91"/>
      <c r="BK36" s="91"/>
      <c r="BL36" s="91"/>
      <c r="BM36" s="91"/>
      <c r="BN36" s="79"/>
      <c r="BO36" s="90"/>
      <c r="BP36" s="91"/>
      <c r="BQ36" s="98" t="str">
        <f>IF(BP36="","",MOD(10-MOD(SUMPRODUCT(--(MID(RIGHT("00000000000"&amp;BO36,11),{1,3,5,7,9,11},1)))*3+SUMPRODUCT(--(MID(RIGHT("00000000000"&amp;BO36,11),{2,4,6,8,10},1))),10),10)=BP36)</f>
        <v/>
      </c>
      <c r="BR36" s="99">
        <f t="shared" si="10"/>
        <v>0</v>
      </c>
      <c r="BS36" s="91"/>
      <c r="BT36" s="91"/>
      <c r="BU36" s="91"/>
      <c r="BV36" s="94"/>
      <c r="BW36" s="79"/>
    </row>
    <row r="37" spans="1:75" s="92" customFormat="1" ht="18.75" customHeight="1">
      <c r="A37" s="91"/>
      <c r="B37" s="91"/>
      <c r="C37" s="93"/>
      <c r="D37" s="91"/>
      <c r="E37" s="91"/>
      <c r="F37" s="77"/>
      <c r="G37" s="91"/>
      <c r="H37" s="77"/>
      <c r="I37" s="79"/>
      <c r="J37" s="91"/>
      <c r="K37" s="91"/>
      <c r="L37" s="91"/>
      <c r="M37" s="91"/>
      <c r="N37" s="91"/>
      <c r="O37" s="94"/>
      <c r="P37" s="94"/>
      <c r="Q37" s="79"/>
      <c r="R37" s="29">
        <f>T37*R9</f>
        <v>0</v>
      </c>
      <c r="S37" s="15">
        <f t="shared" si="0"/>
        <v>0</v>
      </c>
      <c r="T37" s="81"/>
      <c r="U37" s="95" t="e">
        <f t="shared" si="1"/>
        <v>#DIV/0!</v>
      </c>
      <c r="V37" s="83">
        <f>T37/(1-X8)</f>
        <v>0</v>
      </c>
      <c r="W37" s="96" t="e">
        <f t="shared" si="3"/>
        <v>#DIV/0!</v>
      </c>
      <c r="X37" s="85"/>
      <c r="Y37" s="86" t="e">
        <f t="shared" si="11"/>
        <v>#DIV/0!</v>
      </c>
      <c r="Z37" s="79"/>
      <c r="AA37" s="97"/>
      <c r="AB37" s="91"/>
      <c r="AC37" s="98" t="str">
        <f>IF(AB37="","",MOD(10-MOD(SUMPRODUCT(--(MID(RIGHT("00000000000"&amp;AA37,11),{1,3,5,7,9,11},1)))*3+SUMPRODUCT(--(MID(RIGHT("00000000000"&amp;AA37,11),{2,4,6,8,10},1))),10),10)=AB37)</f>
        <v/>
      </c>
      <c r="AD37" s="99">
        <f t="shared" si="6"/>
        <v>0</v>
      </c>
      <c r="AE37" s="91"/>
      <c r="AF37" s="91"/>
      <c r="AG37" s="91"/>
      <c r="AH37" s="91"/>
      <c r="AI37" s="79"/>
      <c r="AJ37" s="91"/>
      <c r="AK37" s="91"/>
      <c r="AL37" s="98" t="str">
        <f>IF(AK37="","",MOD(10-MOD(SUMPRODUCT(--(MID(RIGHT("00000000000"&amp;AJ37,11),{1,3,5,7,9,11},1)))*3+SUMPRODUCT(--(MID(RIGHT("00000000000"&amp;AJ37,11),{2,4,6,8,10},1))),10),10)=AK37)</f>
        <v/>
      </c>
      <c r="AM37" s="99">
        <f t="shared" si="7"/>
        <v>0</v>
      </c>
      <c r="AN37" s="91"/>
      <c r="AO37" s="91"/>
      <c r="AP37" s="91"/>
      <c r="AQ37" s="91"/>
      <c r="AR37" s="79"/>
      <c r="AS37" s="111"/>
      <c r="AT37" s="91"/>
      <c r="AU37" s="98" t="str">
        <f>IF(AT37="","",MOD(10-MOD(SUMPRODUCT(--(MID(RIGHT("00000000000"&amp;AS37,11),{1,3,5,7,9,11},1)))*3+SUMPRODUCT(--(MID(RIGHT("00000000000"&amp;AS37,11),{2,4,6,8,10},1))),10),10)=AT37)</f>
        <v/>
      </c>
      <c r="AV37" s="112">
        <f t="shared" si="8"/>
        <v>0</v>
      </c>
      <c r="AW37" s="111"/>
      <c r="AX37" s="91"/>
      <c r="AY37" s="98" t="str">
        <f>IF(AX37="","",MOD(10-MOD(SUMPRODUCT(--(MID(RIGHT("0000000000000"&amp;AW37,13),{1,3,5,7,9,11,13},1)))*3+SUMPRODUCT(--(MID(RIGHT("0000000000000"&amp;AW37,13),{2,4,6,8,10,12},1))),10),10)=AX37)</f>
        <v/>
      </c>
      <c r="AZ37" s="112">
        <f t="shared" si="5"/>
        <v>0</v>
      </c>
      <c r="BA37" s="97"/>
      <c r="BB37" s="91"/>
      <c r="BC37" s="91"/>
      <c r="BD37" s="94"/>
      <c r="BE37" s="79"/>
      <c r="BF37" s="91"/>
      <c r="BG37" s="91"/>
      <c r="BH37" s="98" t="str">
        <f>IF(BG37="","",MOD(10-MOD(SUMPRODUCT(--(MID(RIGHT("00000000000"&amp;BF37,11),{1,3,5,7,9,11},1)))*3+SUMPRODUCT(--(MID(RIGHT("00000000000"&amp;BF37,11),{2,4,6,8,10},1))),10),10)=BG37)</f>
        <v/>
      </c>
      <c r="BI37" s="99">
        <f t="shared" si="9"/>
        <v>0</v>
      </c>
      <c r="BJ37" s="91"/>
      <c r="BK37" s="91"/>
      <c r="BL37" s="91"/>
      <c r="BM37" s="91"/>
      <c r="BN37" s="79"/>
      <c r="BO37" s="90"/>
      <c r="BP37" s="91"/>
      <c r="BQ37" s="98" t="str">
        <f>IF(BP37="","",MOD(10-MOD(SUMPRODUCT(--(MID(RIGHT("00000000000"&amp;BO37,11),{1,3,5,7,9,11},1)))*3+SUMPRODUCT(--(MID(RIGHT("00000000000"&amp;BO37,11),{2,4,6,8,10},1))),10),10)=BP37)</f>
        <v/>
      </c>
      <c r="BR37" s="99">
        <f t="shared" si="10"/>
        <v>0</v>
      </c>
      <c r="BS37" s="91"/>
      <c r="BT37" s="91"/>
      <c r="BU37" s="91"/>
      <c r="BV37" s="94"/>
      <c r="BW37" s="79"/>
    </row>
    <row r="38" spans="1:75" s="92" customFormat="1" ht="18.75" customHeight="1">
      <c r="A38" s="91"/>
      <c r="B38" s="91"/>
      <c r="C38" s="93"/>
      <c r="D38" s="91"/>
      <c r="E38" s="91"/>
      <c r="F38" s="77"/>
      <c r="G38" s="91"/>
      <c r="H38" s="77"/>
      <c r="I38" s="79"/>
      <c r="J38" s="91"/>
      <c r="K38" s="91"/>
      <c r="L38" s="91"/>
      <c r="M38" s="91"/>
      <c r="N38" s="91"/>
      <c r="O38" s="94"/>
      <c r="P38" s="94"/>
      <c r="Q38" s="79"/>
      <c r="R38" s="29">
        <f>T38*R9</f>
        <v>0</v>
      </c>
      <c r="S38" s="15">
        <f t="shared" si="0"/>
        <v>0</v>
      </c>
      <c r="T38" s="81"/>
      <c r="U38" s="95" t="e">
        <f t="shared" si="1"/>
        <v>#DIV/0!</v>
      </c>
      <c r="V38" s="83">
        <f>T38/(1-X8)</f>
        <v>0</v>
      </c>
      <c r="W38" s="96" t="e">
        <f t="shared" si="3"/>
        <v>#DIV/0!</v>
      </c>
      <c r="X38" s="85"/>
      <c r="Y38" s="86" t="e">
        <f t="shared" si="11"/>
        <v>#DIV/0!</v>
      </c>
      <c r="Z38" s="79"/>
      <c r="AA38" s="97"/>
      <c r="AB38" s="91"/>
      <c r="AC38" s="98" t="str">
        <f>IF(AB38="","",MOD(10-MOD(SUMPRODUCT(--(MID(RIGHT("00000000000"&amp;AA38,11),{1,3,5,7,9,11},1)))*3+SUMPRODUCT(--(MID(RIGHT("00000000000"&amp;AA38,11),{2,4,6,8,10},1))),10),10)=AB38)</f>
        <v/>
      </c>
      <c r="AD38" s="99">
        <f t="shared" si="6"/>
        <v>0</v>
      </c>
      <c r="AE38" s="91"/>
      <c r="AF38" s="91"/>
      <c r="AG38" s="91"/>
      <c r="AH38" s="91"/>
      <c r="AI38" s="79"/>
      <c r="AJ38" s="91"/>
      <c r="AK38" s="91"/>
      <c r="AL38" s="98" t="str">
        <f>IF(AK38="","",MOD(10-MOD(SUMPRODUCT(--(MID(RIGHT("00000000000"&amp;AJ38,11),{1,3,5,7,9,11},1)))*3+SUMPRODUCT(--(MID(RIGHT("00000000000"&amp;AJ38,11),{2,4,6,8,10},1))),10),10)=AK38)</f>
        <v/>
      </c>
      <c r="AM38" s="99">
        <f t="shared" si="7"/>
        <v>0</v>
      </c>
      <c r="AN38" s="91"/>
      <c r="AO38" s="91"/>
      <c r="AP38" s="91"/>
      <c r="AQ38" s="91"/>
      <c r="AR38" s="79"/>
      <c r="AS38" s="111"/>
      <c r="AT38" s="91"/>
      <c r="AU38" s="98" t="str">
        <f>IF(AT38="","",MOD(10-MOD(SUMPRODUCT(--(MID(RIGHT("00000000000"&amp;AS38,11),{1,3,5,7,9,11},1)))*3+SUMPRODUCT(--(MID(RIGHT("00000000000"&amp;AS38,11),{2,4,6,8,10},1))),10),10)=AT38)</f>
        <v/>
      </c>
      <c r="AV38" s="112">
        <f t="shared" si="8"/>
        <v>0</v>
      </c>
      <c r="AW38" s="111"/>
      <c r="AX38" s="91"/>
      <c r="AY38" s="98" t="str">
        <f>IF(AX38="","",MOD(10-MOD(SUMPRODUCT(--(MID(RIGHT("0000000000000"&amp;AW38,13),{1,3,5,7,9,11,13},1)))*3+SUMPRODUCT(--(MID(RIGHT("0000000000000"&amp;AW38,13),{2,4,6,8,10,12},1))),10),10)=AX38)</f>
        <v/>
      </c>
      <c r="AZ38" s="112">
        <f t="shared" si="5"/>
        <v>0</v>
      </c>
      <c r="BA38" s="97"/>
      <c r="BB38" s="91"/>
      <c r="BC38" s="91"/>
      <c r="BD38" s="94"/>
      <c r="BE38" s="79"/>
      <c r="BF38" s="91"/>
      <c r="BG38" s="91"/>
      <c r="BH38" s="98" t="str">
        <f>IF(BG38="","",MOD(10-MOD(SUMPRODUCT(--(MID(RIGHT("00000000000"&amp;BF38,11),{1,3,5,7,9,11},1)))*3+SUMPRODUCT(--(MID(RIGHT("00000000000"&amp;BF38,11),{2,4,6,8,10},1))),10),10)=BG38)</f>
        <v/>
      </c>
      <c r="BI38" s="99">
        <f t="shared" si="9"/>
        <v>0</v>
      </c>
      <c r="BJ38" s="91"/>
      <c r="BK38" s="91"/>
      <c r="BL38" s="91"/>
      <c r="BM38" s="91"/>
      <c r="BN38" s="79"/>
      <c r="BO38" s="90"/>
      <c r="BP38" s="91"/>
      <c r="BQ38" s="98" t="str">
        <f>IF(BP38="","",MOD(10-MOD(SUMPRODUCT(--(MID(RIGHT("00000000000"&amp;BO38,11),{1,3,5,7,9,11},1)))*3+SUMPRODUCT(--(MID(RIGHT("00000000000"&amp;BO38,11),{2,4,6,8,10},1))),10),10)=BP38)</f>
        <v/>
      </c>
      <c r="BR38" s="99">
        <f t="shared" si="10"/>
        <v>0</v>
      </c>
      <c r="BS38" s="91"/>
      <c r="BT38" s="91"/>
      <c r="BU38" s="91"/>
      <c r="BV38" s="94"/>
      <c r="BW38" s="79"/>
    </row>
    <row r="39" spans="1:75" s="92" customFormat="1" ht="18.75" customHeight="1">
      <c r="A39" s="91"/>
      <c r="B39" s="91"/>
      <c r="C39" s="93"/>
      <c r="D39" s="91"/>
      <c r="E39" s="91"/>
      <c r="F39" s="77"/>
      <c r="G39" s="91"/>
      <c r="H39" s="77"/>
      <c r="I39" s="79"/>
      <c r="J39" s="91"/>
      <c r="K39" s="91"/>
      <c r="L39" s="91"/>
      <c r="M39" s="91"/>
      <c r="N39" s="91"/>
      <c r="O39" s="94"/>
      <c r="P39" s="94"/>
      <c r="Q39" s="79"/>
      <c r="R39" s="29">
        <f>T39*R9</f>
        <v>0</v>
      </c>
      <c r="S39" s="15">
        <f t="shared" si="0"/>
        <v>0</v>
      </c>
      <c r="T39" s="81"/>
      <c r="U39" s="95" t="e">
        <f t="shared" si="1"/>
        <v>#DIV/0!</v>
      </c>
      <c r="V39" s="83">
        <f>T39/(1-X8)</f>
        <v>0</v>
      </c>
      <c r="W39" s="96" t="e">
        <f t="shared" si="3"/>
        <v>#DIV/0!</v>
      </c>
      <c r="X39" s="85"/>
      <c r="Y39" s="86" t="e">
        <f t="shared" si="11"/>
        <v>#DIV/0!</v>
      </c>
      <c r="Z39" s="79"/>
      <c r="AA39" s="97"/>
      <c r="AB39" s="91"/>
      <c r="AC39" s="98" t="str">
        <f>IF(AB39="","",MOD(10-MOD(SUMPRODUCT(--(MID(RIGHT("00000000000"&amp;AA39,11),{1,3,5,7,9,11},1)))*3+SUMPRODUCT(--(MID(RIGHT("00000000000"&amp;AA39,11),{2,4,6,8,10},1))),10),10)=AB39)</f>
        <v/>
      </c>
      <c r="AD39" s="99">
        <f t="shared" si="6"/>
        <v>0</v>
      </c>
      <c r="AE39" s="91"/>
      <c r="AF39" s="91"/>
      <c r="AG39" s="91"/>
      <c r="AH39" s="91"/>
      <c r="AI39" s="79"/>
      <c r="AJ39" s="91"/>
      <c r="AK39" s="91"/>
      <c r="AL39" s="98" t="str">
        <f>IF(AK39="","",MOD(10-MOD(SUMPRODUCT(--(MID(RIGHT("00000000000"&amp;AJ39,11),{1,3,5,7,9,11},1)))*3+SUMPRODUCT(--(MID(RIGHT("00000000000"&amp;AJ39,11),{2,4,6,8,10},1))),10),10)=AK39)</f>
        <v/>
      </c>
      <c r="AM39" s="99">
        <f t="shared" si="7"/>
        <v>0</v>
      </c>
      <c r="AN39" s="91"/>
      <c r="AO39" s="91"/>
      <c r="AP39" s="91"/>
      <c r="AQ39" s="91"/>
      <c r="AR39" s="79"/>
      <c r="AS39" s="111"/>
      <c r="AT39" s="91"/>
      <c r="AU39" s="98" t="str">
        <f>IF(AT39="","",MOD(10-MOD(SUMPRODUCT(--(MID(RIGHT("00000000000"&amp;AS39,11),{1,3,5,7,9,11},1)))*3+SUMPRODUCT(--(MID(RIGHT("00000000000"&amp;AS39,11),{2,4,6,8,10},1))),10),10)=AT39)</f>
        <v/>
      </c>
      <c r="AV39" s="112">
        <f t="shared" si="8"/>
        <v>0</v>
      </c>
      <c r="AW39" s="111"/>
      <c r="AX39" s="91"/>
      <c r="AY39" s="98" t="str">
        <f>IF(AX39="","",MOD(10-MOD(SUMPRODUCT(--(MID(RIGHT("0000000000000"&amp;AW39,13),{1,3,5,7,9,11,13},1)))*3+SUMPRODUCT(--(MID(RIGHT("0000000000000"&amp;AW39,13),{2,4,6,8,10,12},1))),10),10)=AX39)</f>
        <v/>
      </c>
      <c r="AZ39" s="112">
        <f t="shared" si="5"/>
        <v>0</v>
      </c>
      <c r="BA39" s="97"/>
      <c r="BB39" s="91"/>
      <c r="BC39" s="91"/>
      <c r="BD39" s="94"/>
      <c r="BE39" s="79"/>
      <c r="BF39" s="91"/>
      <c r="BG39" s="91"/>
      <c r="BH39" s="98" t="str">
        <f>IF(BG39="","",MOD(10-MOD(SUMPRODUCT(--(MID(RIGHT("00000000000"&amp;BF39,11),{1,3,5,7,9,11},1)))*3+SUMPRODUCT(--(MID(RIGHT("00000000000"&amp;BF39,11),{2,4,6,8,10},1))),10),10)=BG39)</f>
        <v/>
      </c>
      <c r="BI39" s="99">
        <f t="shared" si="9"/>
        <v>0</v>
      </c>
      <c r="BJ39" s="91"/>
      <c r="BK39" s="91"/>
      <c r="BL39" s="91"/>
      <c r="BM39" s="91"/>
      <c r="BN39" s="79"/>
      <c r="BO39" s="90"/>
      <c r="BP39" s="91"/>
      <c r="BQ39" s="98" t="str">
        <f>IF(BP39="","",MOD(10-MOD(SUMPRODUCT(--(MID(RIGHT("00000000000"&amp;BO39,11),{1,3,5,7,9,11},1)))*3+SUMPRODUCT(--(MID(RIGHT("00000000000"&amp;BO39,11),{2,4,6,8,10},1))),10),10)=BP39)</f>
        <v/>
      </c>
      <c r="BR39" s="99">
        <f t="shared" si="10"/>
        <v>0</v>
      </c>
      <c r="BS39" s="91"/>
      <c r="BT39" s="91"/>
      <c r="BU39" s="91"/>
      <c r="BV39" s="94"/>
      <c r="BW39" s="79"/>
    </row>
    <row r="40" spans="1:75" s="92" customFormat="1" ht="18.75" customHeight="1">
      <c r="A40" s="91"/>
      <c r="B40" s="91"/>
      <c r="C40" s="93"/>
      <c r="D40" s="91"/>
      <c r="E40" s="91"/>
      <c r="F40" s="77"/>
      <c r="G40" s="91"/>
      <c r="H40" s="91"/>
      <c r="I40" s="79"/>
      <c r="J40" s="91"/>
      <c r="K40" s="91"/>
      <c r="L40" s="91"/>
      <c r="M40" s="91"/>
      <c r="N40" s="91"/>
      <c r="O40" s="94"/>
      <c r="P40" s="94"/>
      <c r="Q40" s="79"/>
      <c r="R40" s="29">
        <f>T40*R9</f>
        <v>0</v>
      </c>
      <c r="S40" s="15">
        <f t="shared" si="0"/>
        <v>0</v>
      </c>
      <c r="T40" s="81"/>
      <c r="U40" s="95" t="e">
        <f t="shared" si="1"/>
        <v>#DIV/0!</v>
      </c>
      <c r="V40" s="83">
        <f>T40/(1-X8)</f>
        <v>0</v>
      </c>
      <c r="W40" s="96" t="e">
        <f t="shared" si="3"/>
        <v>#DIV/0!</v>
      </c>
      <c r="X40" s="85"/>
      <c r="Y40" s="86" t="e">
        <f t="shared" si="11"/>
        <v>#DIV/0!</v>
      </c>
      <c r="Z40" s="79"/>
      <c r="AA40" s="97"/>
      <c r="AB40" s="91"/>
      <c r="AC40" s="98" t="str">
        <f>IF(AB40="","",MOD(10-MOD(SUMPRODUCT(--(MID(RIGHT("00000000000"&amp;AA40,11),{1,3,5,7,9,11},1)))*3+SUMPRODUCT(--(MID(RIGHT("00000000000"&amp;AA40,11),{2,4,6,8,10},1))),10),10)=AB40)</f>
        <v/>
      </c>
      <c r="AD40" s="99">
        <f t="shared" si="6"/>
        <v>0</v>
      </c>
      <c r="AE40" s="91"/>
      <c r="AF40" s="91"/>
      <c r="AG40" s="91"/>
      <c r="AH40" s="91"/>
      <c r="AI40" s="79"/>
      <c r="AJ40" s="91"/>
      <c r="AK40" s="91"/>
      <c r="AL40" s="98" t="str">
        <f>IF(AK40="","",MOD(10-MOD(SUMPRODUCT(--(MID(RIGHT("00000000000"&amp;AJ40,11),{1,3,5,7,9,11},1)))*3+SUMPRODUCT(--(MID(RIGHT("00000000000"&amp;AJ40,11),{2,4,6,8,10},1))),10),10)=AK40)</f>
        <v/>
      </c>
      <c r="AM40" s="99">
        <f t="shared" si="7"/>
        <v>0</v>
      </c>
      <c r="AN40" s="91"/>
      <c r="AO40" s="91"/>
      <c r="AP40" s="91"/>
      <c r="AQ40" s="91"/>
      <c r="AR40" s="79"/>
      <c r="AS40" s="111"/>
      <c r="AT40" s="91"/>
      <c r="AU40" s="98" t="str">
        <f>IF(AT40="","",MOD(10-MOD(SUMPRODUCT(--(MID(RIGHT("00000000000"&amp;AS40,11),{1,3,5,7,9,11},1)))*3+SUMPRODUCT(--(MID(RIGHT("00000000000"&amp;AS40,11),{2,4,6,8,10},1))),10),10)=AT40)</f>
        <v/>
      </c>
      <c r="AV40" s="112">
        <f t="shared" si="8"/>
        <v>0</v>
      </c>
      <c r="AW40" s="111"/>
      <c r="AX40" s="91"/>
      <c r="AY40" s="98" t="str">
        <f>IF(AX40="","",MOD(10-MOD(SUMPRODUCT(--(MID(RIGHT("0000000000000"&amp;AW40,13),{1,3,5,7,9,11,13},1)))*3+SUMPRODUCT(--(MID(RIGHT("0000000000000"&amp;AW40,13),{2,4,6,8,10,12},1))),10),10)=AX40)</f>
        <v/>
      </c>
      <c r="AZ40" s="112">
        <f t="shared" si="5"/>
        <v>0</v>
      </c>
      <c r="BA40" s="97"/>
      <c r="BB40" s="91"/>
      <c r="BC40" s="91"/>
      <c r="BD40" s="94"/>
      <c r="BE40" s="79"/>
      <c r="BF40" s="91"/>
      <c r="BG40" s="91"/>
      <c r="BH40" s="98" t="str">
        <f>IF(BG40="","",MOD(10-MOD(SUMPRODUCT(--(MID(RIGHT("00000000000"&amp;BF40,11),{1,3,5,7,9,11},1)))*3+SUMPRODUCT(--(MID(RIGHT("00000000000"&amp;BF40,11),{2,4,6,8,10},1))),10),10)=BG40)</f>
        <v/>
      </c>
      <c r="BI40" s="99">
        <f t="shared" si="9"/>
        <v>0</v>
      </c>
      <c r="BJ40" s="91"/>
      <c r="BK40" s="91"/>
      <c r="BL40" s="91"/>
      <c r="BM40" s="91"/>
      <c r="BN40" s="79"/>
      <c r="BO40" s="90"/>
      <c r="BP40" s="91"/>
      <c r="BQ40" s="98" t="str">
        <f>IF(BP40="","",MOD(10-MOD(SUMPRODUCT(--(MID(RIGHT("00000000000"&amp;BO40,11),{1,3,5,7,9,11},1)))*3+SUMPRODUCT(--(MID(RIGHT("00000000000"&amp;BO40,11),{2,4,6,8,10},1))),10),10)=BP40)</f>
        <v/>
      </c>
      <c r="BR40" s="99">
        <f t="shared" si="10"/>
        <v>0</v>
      </c>
      <c r="BS40" s="91"/>
      <c r="BT40" s="91"/>
      <c r="BU40" s="91"/>
      <c r="BV40" s="94"/>
      <c r="BW40" s="79"/>
    </row>
    <row r="41" spans="1:75" s="92" customFormat="1" ht="18.75" customHeight="1">
      <c r="A41" s="91"/>
      <c r="B41" s="91"/>
      <c r="C41" s="93"/>
      <c r="D41" s="91"/>
      <c r="E41" s="91"/>
      <c r="F41" s="77"/>
      <c r="G41" s="91"/>
      <c r="H41" s="91"/>
      <c r="I41" s="79"/>
      <c r="J41" s="91"/>
      <c r="K41" s="91"/>
      <c r="L41" s="91"/>
      <c r="M41" s="91"/>
      <c r="N41" s="91"/>
      <c r="O41" s="94"/>
      <c r="P41" s="94"/>
      <c r="Q41" s="79"/>
      <c r="R41" s="29">
        <f>T41*R9</f>
        <v>0</v>
      </c>
      <c r="S41" s="15">
        <f t="shared" si="0"/>
        <v>0</v>
      </c>
      <c r="T41" s="81"/>
      <c r="U41" s="95" t="e">
        <f t="shared" si="1"/>
        <v>#DIV/0!</v>
      </c>
      <c r="V41" s="83">
        <f>T41/(1-X8)</f>
        <v>0</v>
      </c>
      <c r="W41" s="96" t="e">
        <f t="shared" si="3"/>
        <v>#DIV/0!</v>
      </c>
      <c r="X41" s="85"/>
      <c r="Y41" s="86" t="e">
        <f t="shared" si="11"/>
        <v>#DIV/0!</v>
      </c>
      <c r="Z41" s="79"/>
      <c r="AA41" s="97"/>
      <c r="AB41" s="91"/>
      <c r="AC41" s="98" t="str">
        <f>IF(AB41="","",MOD(10-MOD(SUMPRODUCT(--(MID(RIGHT("00000000000"&amp;AA41,11),{1,3,5,7,9,11},1)))*3+SUMPRODUCT(--(MID(RIGHT("00000000000"&amp;AA41,11),{2,4,6,8,10},1))),10),10)=AB41)</f>
        <v/>
      </c>
      <c r="AD41" s="99">
        <f t="shared" si="6"/>
        <v>0</v>
      </c>
      <c r="AE41" s="91"/>
      <c r="AF41" s="91"/>
      <c r="AG41" s="91"/>
      <c r="AH41" s="91"/>
      <c r="AI41" s="79"/>
      <c r="AJ41" s="91"/>
      <c r="AK41" s="91"/>
      <c r="AL41" s="98" t="str">
        <f>IF(AK41="","",MOD(10-MOD(SUMPRODUCT(--(MID(RIGHT("00000000000"&amp;AJ41,11),{1,3,5,7,9,11},1)))*3+SUMPRODUCT(--(MID(RIGHT("00000000000"&amp;AJ41,11),{2,4,6,8,10},1))),10),10)=AK41)</f>
        <v/>
      </c>
      <c r="AM41" s="99">
        <f t="shared" si="7"/>
        <v>0</v>
      </c>
      <c r="AN41" s="91"/>
      <c r="AO41" s="91"/>
      <c r="AP41" s="91"/>
      <c r="AQ41" s="91"/>
      <c r="AR41" s="79"/>
      <c r="AS41" s="111"/>
      <c r="AT41" s="91"/>
      <c r="AU41" s="98" t="str">
        <f>IF(AT41="","",MOD(10-MOD(SUMPRODUCT(--(MID(RIGHT("00000000000"&amp;AS41,11),{1,3,5,7,9,11},1)))*3+SUMPRODUCT(--(MID(RIGHT("00000000000"&amp;AS41,11),{2,4,6,8,10},1))),10),10)=AT41)</f>
        <v/>
      </c>
      <c r="AV41" s="112">
        <f t="shared" si="8"/>
        <v>0</v>
      </c>
      <c r="AW41" s="111"/>
      <c r="AX41" s="91"/>
      <c r="AY41" s="98" t="str">
        <f>IF(AX41="","",MOD(10-MOD(SUMPRODUCT(--(MID(RIGHT("0000000000000"&amp;AW41,13),{1,3,5,7,9,11,13},1)))*3+SUMPRODUCT(--(MID(RIGHT("0000000000000"&amp;AW41,13),{2,4,6,8,10,12},1))),10),10)=AX41)</f>
        <v/>
      </c>
      <c r="AZ41" s="112">
        <f t="shared" si="5"/>
        <v>0</v>
      </c>
      <c r="BA41" s="97"/>
      <c r="BB41" s="91"/>
      <c r="BC41" s="91"/>
      <c r="BD41" s="94"/>
      <c r="BE41" s="79"/>
      <c r="BF41" s="91"/>
      <c r="BG41" s="91"/>
      <c r="BH41" s="98" t="str">
        <f>IF(BG41="","",MOD(10-MOD(SUMPRODUCT(--(MID(RIGHT("00000000000"&amp;BF41,11),{1,3,5,7,9,11},1)))*3+SUMPRODUCT(--(MID(RIGHT("00000000000"&amp;BF41,11),{2,4,6,8,10},1))),10),10)=BG41)</f>
        <v/>
      </c>
      <c r="BI41" s="99">
        <f t="shared" si="9"/>
        <v>0</v>
      </c>
      <c r="BJ41" s="91"/>
      <c r="BK41" s="91"/>
      <c r="BL41" s="91"/>
      <c r="BM41" s="91"/>
      <c r="BN41" s="79"/>
      <c r="BO41" s="90"/>
      <c r="BP41" s="91"/>
      <c r="BQ41" s="98" t="str">
        <f>IF(BP41="","",MOD(10-MOD(SUMPRODUCT(--(MID(RIGHT("00000000000"&amp;BO41,11),{1,3,5,7,9,11},1)))*3+SUMPRODUCT(--(MID(RIGHT("00000000000"&amp;BO41,11),{2,4,6,8,10},1))),10),10)=BP41)</f>
        <v/>
      </c>
      <c r="BR41" s="99">
        <f t="shared" si="10"/>
        <v>0</v>
      </c>
      <c r="BS41" s="91"/>
      <c r="BT41" s="91"/>
      <c r="BU41" s="91"/>
      <c r="BV41" s="94"/>
      <c r="BW41" s="79"/>
    </row>
    <row r="42" spans="1:75" s="92" customFormat="1" ht="18.75" customHeight="1">
      <c r="A42" s="91"/>
      <c r="B42" s="91"/>
      <c r="C42" s="93"/>
      <c r="D42" s="91"/>
      <c r="E42" s="91"/>
      <c r="F42" s="77"/>
      <c r="G42" s="91"/>
      <c r="H42" s="91"/>
      <c r="I42" s="79"/>
      <c r="J42" s="91"/>
      <c r="K42" s="91"/>
      <c r="L42" s="91"/>
      <c r="M42" s="91"/>
      <c r="N42" s="91"/>
      <c r="O42" s="94"/>
      <c r="P42" s="94"/>
      <c r="Q42" s="79"/>
      <c r="R42" s="29">
        <f>T42*R9</f>
        <v>0</v>
      </c>
      <c r="S42" s="15">
        <f t="shared" si="0"/>
        <v>0</v>
      </c>
      <c r="T42" s="81"/>
      <c r="U42" s="95" t="e">
        <f t="shared" si="1"/>
        <v>#DIV/0!</v>
      </c>
      <c r="V42" s="83">
        <f>T42/(1-X8)</f>
        <v>0</v>
      </c>
      <c r="W42" s="96" t="e">
        <f t="shared" si="3"/>
        <v>#DIV/0!</v>
      </c>
      <c r="X42" s="85"/>
      <c r="Y42" s="86" t="e">
        <f t="shared" si="11"/>
        <v>#DIV/0!</v>
      </c>
      <c r="Z42" s="79"/>
      <c r="AA42" s="97"/>
      <c r="AB42" s="91"/>
      <c r="AC42" s="98" t="str">
        <f>IF(AB42="","",MOD(10-MOD(SUMPRODUCT(--(MID(RIGHT("00000000000"&amp;AA42,11),{1,3,5,7,9,11},1)))*3+SUMPRODUCT(--(MID(RIGHT("00000000000"&amp;AA42,11),{2,4,6,8,10},1))),10),10)=AB42)</f>
        <v/>
      </c>
      <c r="AD42" s="99">
        <f t="shared" si="6"/>
        <v>0</v>
      </c>
      <c r="AE42" s="91"/>
      <c r="AF42" s="91"/>
      <c r="AG42" s="91"/>
      <c r="AH42" s="91"/>
      <c r="AI42" s="79"/>
      <c r="AJ42" s="91"/>
      <c r="AK42" s="91"/>
      <c r="AL42" s="98" t="str">
        <f>IF(AK42="","",MOD(10-MOD(SUMPRODUCT(--(MID(RIGHT("00000000000"&amp;AJ42,11),{1,3,5,7,9,11},1)))*3+SUMPRODUCT(--(MID(RIGHT("00000000000"&amp;AJ42,11),{2,4,6,8,10},1))),10),10)=AK42)</f>
        <v/>
      </c>
      <c r="AM42" s="99">
        <f t="shared" si="7"/>
        <v>0</v>
      </c>
      <c r="AN42" s="91"/>
      <c r="AO42" s="91"/>
      <c r="AP42" s="91"/>
      <c r="AQ42" s="91"/>
      <c r="AR42" s="79"/>
      <c r="AS42" s="111"/>
      <c r="AT42" s="91"/>
      <c r="AU42" s="98" t="str">
        <f>IF(AT42="","",MOD(10-MOD(SUMPRODUCT(--(MID(RIGHT("00000000000"&amp;AS42,11),{1,3,5,7,9,11},1)))*3+SUMPRODUCT(--(MID(RIGHT("00000000000"&amp;AS42,11),{2,4,6,8,10},1))),10),10)=AT42)</f>
        <v/>
      </c>
      <c r="AV42" s="112">
        <f t="shared" si="8"/>
        <v>0</v>
      </c>
      <c r="AW42" s="111"/>
      <c r="AX42" s="91"/>
      <c r="AY42" s="98" t="str">
        <f>IF(AX42="","",MOD(10-MOD(SUMPRODUCT(--(MID(RIGHT("0000000000000"&amp;AW42,13),{1,3,5,7,9,11,13},1)))*3+SUMPRODUCT(--(MID(RIGHT("0000000000000"&amp;AW42,13),{2,4,6,8,10,12},1))),10),10)=AX42)</f>
        <v/>
      </c>
      <c r="AZ42" s="112">
        <f t="shared" si="5"/>
        <v>0</v>
      </c>
      <c r="BA42" s="97"/>
      <c r="BB42" s="91"/>
      <c r="BC42" s="91"/>
      <c r="BD42" s="94"/>
      <c r="BE42" s="79"/>
      <c r="BF42" s="91"/>
      <c r="BG42" s="91"/>
      <c r="BH42" s="98" t="str">
        <f>IF(BG42="","",MOD(10-MOD(SUMPRODUCT(--(MID(RIGHT("00000000000"&amp;BF42,11),{1,3,5,7,9,11},1)))*3+SUMPRODUCT(--(MID(RIGHT("00000000000"&amp;BF42,11),{2,4,6,8,10},1))),10),10)=BG42)</f>
        <v/>
      </c>
      <c r="BI42" s="99">
        <f t="shared" si="9"/>
        <v>0</v>
      </c>
      <c r="BJ42" s="91"/>
      <c r="BK42" s="91"/>
      <c r="BL42" s="91"/>
      <c r="BM42" s="91"/>
      <c r="BN42" s="79"/>
      <c r="BO42" s="90"/>
      <c r="BP42" s="91"/>
      <c r="BQ42" s="98" t="str">
        <f>IF(BP42="","",MOD(10-MOD(SUMPRODUCT(--(MID(RIGHT("00000000000"&amp;BO42,11),{1,3,5,7,9,11},1)))*3+SUMPRODUCT(--(MID(RIGHT("00000000000"&amp;BO42,11),{2,4,6,8,10},1))),10),10)=BP42)</f>
        <v/>
      </c>
      <c r="BR42" s="99">
        <f t="shared" si="10"/>
        <v>0</v>
      </c>
      <c r="BS42" s="91"/>
      <c r="BT42" s="91"/>
      <c r="BU42" s="91"/>
      <c r="BV42" s="94"/>
      <c r="BW42" s="79"/>
    </row>
    <row r="43" spans="1:75" s="92" customFormat="1" ht="18.75" customHeight="1">
      <c r="A43" s="91"/>
      <c r="B43" s="91"/>
      <c r="C43" s="93"/>
      <c r="D43" s="91"/>
      <c r="E43" s="91"/>
      <c r="F43" s="77"/>
      <c r="G43" s="91"/>
      <c r="H43" s="91"/>
      <c r="I43" s="79"/>
      <c r="J43" s="91"/>
      <c r="K43" s="91"/>
      <c r="L43" s="91"/>
      <c r="M43" s="91"/>
      <c r="N43" s="91"/>
      <c r="O43" s="94"/>
      <c r="P43" s="94"/>
      <c r="Q43" s="79"/>
      <c r="R43" s="29">
        <f>T43*R9</f>
        <v>0</v>
      </c>
      <c r="S43" s="15">
        <f t="shared" si="0"/>
        <v>0</v>
      </c>
      <c r="T43" s="81"/>
      <c r="U43" s="95" t="e">
        <f t="shared" si="1"/>
        <v>#DIV/0!</v>
      </c>
      <c r="V43" s="83">
        <f>T43/(1-X8)</f>
        <v>0</v>
      </c>
      <c r="W43" s="96" t="e">
        <f t="shared" si="3"/>
        <v>#DIV/0!</v>
      </c>
      <c r="X43" s="85"/>
      <c r="Y43" s="86" t="e">
        <f t="shared" si="11"/>
        <v>#DIV/0!</v>
      </c>
      <c r="Z43" s="79"/>
      <c r="AA43" s="97"/>
      <c r="AB43" s="91"/>
      <c r="AC43" s="98" t="str">
        <f>IF(AB43="","",MOD(10-MOD(SUMPRODUCT(--(MID(RIGHT("00000000000"&amp;AA43,11),{1,3,5,7,9,11},1)))*3+SUMPRODUCT(--(MID(RIGHT("00000000000"&amp;AA43,11),{2,4,6,8,10},1))),10),10)=AB43)</f>
        <v/>
      </c>
      <c r="AD43" s="99">
        <f t="shared" si="6"/>
        <v>0</v>
      </c>
      <c r="AE43" s="91"/>
      <c r="AF43" s="91"/>
      <c r="AG43" s="91"/>
      <c r="AH43" s="91"/>
      <c r="AI43" s="79"/>
      <c r="AJ43" s="91"/>
      <c r="AK43" s="91"/>
      <c r="AL43" s="98" t="str">
        <f>IF(AK43="","",MOD(10-MOD(SUMPRODUCT(--(MID(RIGHT("00000000000"&amp;AJ43,11),{1,3,5,7,9,11},1)))*3+SUMPRODUCT(--(MID(RIGHT("00000000000"&amp;AJ43,11),{2,4,6,8,10},1))),10),10)=AK43)</f>
        <v/>
      </c>
      <c r="AM43" s="99">
        <f t="shared" si="7"/>
        <v>0</v>
      </c>
      <c r="AN43" s="91"/>
      <c r="AO43" s="91"/>
      <c r="AP43" s="91"/>
      <c r="AQ43" s="91"/>
      <c r="AR43" s="79"/>
      <c r="AS43" s="111"/>
      <c r="AT43" s="91"/>
      <c r="AU43" s="98" t="str">
        <f>IF(AT43="","",MOD(10-MOD(SUMPRODUCT(--(MID(RIGHT("00000000000"&amp;AS43,11),{1,3,5,7,9,11},1)))*3+SUMPRODUCT(--(MID(RIGHT("00000000000"&amp;AS43,11),{2,4,6,8,10},1))),10),10)=AT43)</f>
        <v/>
      </c>
      <c r="AV43" s="112">
        <f t="shared" si="8"/>
        <v>0</v>
      </c>
      <c r="AW43" s="111"/>
      <c r="AX43" s="91"/>
      <c r="AY43" s="98" t="str">
        <f>IF(AX43="","",MOD(10-MOD(SUMPRODUCT(--(MID(RIGHT("0000000000000"&amp;AW43,13),{1,3,5,7,9,11,13},1)))*3+SUMPRODUCT(--(MID(RIGHT("0000000000000"&amp;AW43,13),{2,4,6,8,10,12},1))),10),10)=AX43)</f>
        <v/>
      </c>
      <c r="AZ43" s="112">
        <f t="shared" si="5"/>
        <v>0</v>
      </c>
      <c r="BA43" s="97"/>
      <c r="BB43" s="91"/>
      <c r="BC43" s="91"/>
      <c r="BD43" s="94"/>
      <c r="BE43" s="79"/>
      <c r="BF43" s="91"/>
      <c r="BG43" s="91"/>
      <c r="BH43" s="98" t="str">
        <f>IF(BG43="","",MOD(10-MOD(SUMPRODUCT(--(MID(RIGHT("00000000000"&amp;BF43,11),{1,3,5,7,9,11},1)))*3+SUMPRODUCT(--(MID(RIGHT("00000000000"&amp;BF43,11),{2,4,6,8,10},1))),10),10)=BG43)</f>
        <v/>
      </c>
      <c r="BI43" s="99">
        <f t="shared" si="9"/>
        <v>0</v>
      </c>
      <c r="BJ43" s="91"/>
      <c r="BK43" s="91"/>
      <c r="BL43" s="91"/>
      <c r="BM43" s="91"/>
      <c r="BN43" s="79"/>
      <c r="BO43" s="90"/>
      <c r="BP43" s="91"/>
      <c r="BQ43" s="98" t="str">
        <f>IF(BP43="","",MOD(10-MOD(SUMPRODUCT(--(MID(RIGHT("00000000000"&amp;BO43,11),{1,3,5,7,9,11},1)))*3+SUMPRODUCT(--(MID(RIGHT("00000000000"&amp;BO43,11),{2,4,6,8,10},1))),10),10)=BP43)</f>
        <v/>
      </c>
      <c r="BR43" s="99">
        <f t="shared" si="10"/>
        <v>0</v>
      </c>
      <c r="BS43" s="91"/>
      <c r="BT43" s="91"/>
      <c r="BU43" s="91"/>
      <c r="BV43" s="94"/>
      <c r="BW43" s="79"/>
    </row>
    <row r="44" spans="1:75" s="92" customFormat="1" ht="18.75" customHeight="1">
      <c r="A44" s="91"/>
      <c r="B44" s="91"/>
      <c r="C44" s="93"/>
      <c r="D44" s="91"/>
      <c r="E44" s="91"/>
      <c r="F44" s="77"/>
      <c r="G44" s="91"/>
      <c r="H44" s="91"/>
      <c r="I44" s="79"/>
      <c r="J44" s="91"/>
      <c r="K44" s="91"/>
      <c r="L44" s="91"/>
      <c r="M44" s="91"/>
      <c r="N44" s="91"/>
      <c r="O44" s="94"/>
      <c r="P44" s="94"/>
      <c r="Q44" s="79"/>
      <c r="R44" s="29">
        <f>T44*R9</f>
        <v>0</v>
      </c>
      <c r="S44" s="15">
        <f t="shared" si="0"/>
        <v>0</v>
      </c>
      <c r="T44" s="81"/>
      <c r="U44" s="95" t="e">
        <f t="shared" si="1"/>
        <v>#DIV/0!</v>
      </c>
      <c r="V44" s="83">
        <f>T44/(1-X8)</f>
        <v>0</v>
      </c>
      <c r="W44" s="96" t="e">
        <f t="shared" si="3"/>
        <v>#DIV/0!</v>
      </c>
      <c r="X44" s="85"/>
      <c r="Y44" s="86" t="e">
        <f t="shared" si="11"/>
        <v>#DIV/0!</v>
      </c>
      <c r="Z44" s="79"/>
      <c r="AA44" s="97"/>
      <c r="AB44" s="91"/>
      <c r="AC44" s="98" t="str">
        <f>IF(AB44="","",MOD(10-MOD(SUMPRODUCT(--(MID(RIGHT("00000000000"&amp;AA44,11),{1,3,5,7,9,11},1)))*3+SUMPRODUCT(--(MID(RIGHT("00000000000"&amp;AA44,11),{2,4,6,8,10},1))),10),10)=AB44)</f>
        <v/>
      </c>
      <c r="AD44" s="99">
        <f t="shared" si="6"/>
        <v>0</v>
      </c>
      <c r="AE44" s="91"/>
      <c r="AF44" s="91"/>
      <c r="AG44" s="91"/>
      <c r="AH44" s="91"/>
      <c r="AI44" s="79"/>
      <c r="AJ44" s="91"/>
      <c r="AK44" s="91"/>
      <c r="AL44" s="98" t="str">
        <f>IF(AK44="","",MOD(10-MOD(SUMPRODUCT(--(MID(RIGHT("00000000000"&amp;AJ44,11),{1,3,5,7,9,11},1)))*3+SUMPRODUCT(--(MID(RIGHT("00000000000"&amp;AJ44,11),{2,4,6,8,10},1))),10),10)=AK44)</f>
        <v/>
      </c>
      <c r="AM44" s="99">
        <f t="shared" si="7"/>
        <v>0</v>
      </c>
      <c r="AN44" s="91"/>
      <c r="AO44" s="91"/>
      <c r="AP44" s="91"/>
      <c r="AQ44" s="91"/>
      <c r="AR44" s="79"/>
      <c r="AS44" s="111"/>
      <c r="AT44" s="91"/>
      <c r="AU44" s="98" t="str">
        <f>IF(AT44="","",MOD(10-MOD(SUMPRODUCT(--(MID(RIGHT("00000000000"&amp;AS44,11),{1,3,5,7,9,11},1)))*3+SUMPRODUCT(--(MID(RIGHT("00000000000"&amp;AS44,11),{2,4,6,8,10},1))),10),10)=AT44)</f>
        <v/>
      </c>
      <c r="AV44" s="112">
        <f t="shared" si="8"/>
        <v>0</v>
      </c>
      <c r="AW44" s="111"/>
      <c r="AX44" s="91"/>
      <c r="AY44" s="98" t="str">
        <f>IF(AX44="","",MOD(10-MOD(SUMPRODUCT(--(MID(RIGHT("0000000000000"&amp;AW44,13),{1,3,5,7,9,11,13},1)))*3+SUMPRODUCT(--(MID(RIGHT("0000000000000"&amp;AW44,13),{2,4,6,8,10,12},1))),10),10)=AX44)</f>
        <v/>
      </c>
      <c r="AZ44" s="112">
        <f t="shared" si="5"/>
        <v>0</v>
      </c>
      <c r="BA44" s="97"/>
      <c r="BB44" s="91"/>
      <c r="BC44" s="91"/>
      <c r="BD44" s="94"/>
      <c r="BE44" s="79"/>
      <c r="BF44" s="91"/>
      <c r="BG44" s="91"/>
      <c r="BH44" s="98" t="str">
        <f>IF(BG44="","",MOD(10-MOD(SUMPRODUCT(--(MID(RIGHT("00000000000"&amp;BF44,11),{1,3,5,7,9,11},1)))*3+SUMPRODUCT(--(MID(RIGHT("00000000000"&amp;BF44,11),{2,4,6,8,10},1))),10),10)=BG44)</f>
        <v/>
      </c>
      <c r="BI44" s="99">
        <f t="shared" si="9"/>
        <v>0</v>
      </c>
      <c r="BJ44" s="91"/>
      <c r="BK44" s="91"/>
      <c r="BL44" s="91"/>
      <c r="BM44" s="91"/>
      <c r="BN44" s="79"/>
      <c r="BO44" s="90"/>
      <c r="BP44" s="91"/>
      <c r="BQ44" s="98" t="str">
        <f>IF(BP44="","",MOD(10-MOD(SUMPRODUCT(--(MID(RIGHT("00000000000"&amp;BO44,11),{1,3,5,7,9,11},1)))*3+SUMPRODUCT(--(MID(RIGHT("00000000000"&amp;BO44,11),{2,4,6,8,10},1))),10),10)=BP44)</f>
        <v/>
      </c>
      <c r="BR44" s="99">
        <f t="shared" si="10"/>
        <v>0</v>
      </c>
      <c r="BS44" s="91"/>
      <c r="BT44" s="91"/>
      <c r="BU44" s="91"/>
      <c r="BV44" s="94"/>
      <c r="BW44" s="79"/>
    </row>
    <row r="45" spans="1:75" s="92" customFormat="1" ht="18.75" customHeight="1">
      <c r="A45" s="91"/>
      <c r="B45" s="91"/>
      <c r="C45" s="93"/>
      <c r="D45" s="91"/>
      <c r="E45" s="91"/>
      <c r="F45" s="77"/>
      <c r="G45" s="91"/>
      <c r="H45" s="91"/>
      <c r="I45" s="79"/>
      <c r="J45" s="91"/>
      <c r="K45" s="91"/>
      <c r="L45" s="91"/>
      <c r="M45" s="91"/>
      <c r="N45" s="91"/>
      <c r="O45" s="94"/>
      <c r="P45" s="94"/>
      <c r="Q45" s="79"/>
      <c r="R45" s="29">
        <f>T45*R9</f>
        <v>0</v>
      </c>
      <c r="S45" s="15">
        <f t="shared" si="0"/>
        <v>0</v>
      </c>
      <c r="T45" s="81"/>
      <c r="U45" s="95" t="e">
        <f t="shared" si="1"/>
        <v>#DIV/0!</v>
      </c>
      <c r="V45" s="83">
        <f>T45/(1-X8)</f>
        <v>0</v>
      </c>
      <c r="W45" s="96" t="e">
        <f t="shared" si="3"/>
        <v>#DIV/0!</v>
      </c>
      <c r="X45" s="85"/>
      <c r="Y45" s="86" t="e">
        <f t="shared" si="11"/>
        <v>#DIV/0!</v>
      </c>
      <c r="Z45" s="79"/>
      <c r="AA45" s="97"/>
      <c r="AB45" s="91"/>
      <c r="AC45" s="98" t="str">
        <f>IF(AB45="","",MOD(10-MOD(SUMPRODUCT(--(MID(RIGHT("00000000000"&amp;AA45,11),{1,3,5,7,9,11},1)))*3+SUMPRODUCT(--(MID(RIGHT("00000000000"&amp;AA45,11),{2,4,6,8,10},1))),10),10)=AB45)</f>
        <v/>
      </c>
      <c r="AD45" s="99">
        <f t="shared" si="6"/>
        <v>0</v>
      </c>
      <c r="AE45" s="91"/>
      <c r="AF45" s="91"/>
      <c r="AG45" s="91"/>
      <c r="AH45" s="91"/>
      <c r="AI45" s="79"/>
      <c r="AJ45" s="91"/>
      <c r="AK45" s="91"/>
      <c r="AL45" s="98" t="str">
        <f>IF(AK45="","",MOD(10-MOD(SUMPRODUCT(--(MID(RIGHT("00000000000"&amp;AJ45,11),{1,3,5,7,9,11},1)))*3+SUMPRODUCT(--(MID(RIGHT("00000000000"&amp;AJ45,11),{2,4,6,8,10},1))),10),10)=AK45)</f>
        <v/>
      </c>
      <c r="AM45" s="99">
        <f t="shared" si="7"/>
        <v>0</v>
      </c>
      <c r="AN45" s="91"/>
      <c r="AO45" s="91"/>
      <c r="AP45" s="91"/>
      <c r="AQ45" s="91"/>
      <c r="AR45" s="79"/>
      <c r="AS45" s="111"/>
      <c r="AT45" s="91"/>
      <c r="AU45" s="98" t="str">
        <f>IF(AT45="","",MOD(10-MOD(SUMPRODUCT(--(MID(RIGHT("00000000000"&amp;AS45,11),{1,3,5,7,9,11},1)))*3+SUMPRODUCT(--(MID(RIGHT("00000000000"&amp;AS45,11),{2,4,6,8,10},1))),10),10)=AT45)</f>
        <v/>
      </c>
      <c r="AV45" s="112">
        <f t="shared" si="8"/>
        <v>0</v>
      </c>
      <c r="AW45" s="111"/>
      <c r="AX45" s="91"/>
      <c r="AY45" s="98" t="str">
        <f>IF(AX45="","",MOD(10-MOD(SUMPRODUCT(--(MID(RIGHT("0000000000000"&amp;AW45,13),{1,3,5,7,9,11,13},1)))*3+SUMPRODUCT(--(MID(RIGHT("0000000000000"&amp;AW45,13),{2,4,6,8,10,12},1))),10),10)=AX45)</f>
        <v/>
      </c>
      <c r="AZ45" s="112">
        <f t="shared" si="5"/>
        <v>0</v>
      </c>
      <c r="BA45" s="97"/>
      <c r="BB45" s="91"/>
      <c r="BC45" s="91"/>
      <c r="BD45" s="94"/>
      <c r="BE45" s="79"/>
      <c r="BF45" s="91"/>
      <c r="BG45" s="91"/>
      <c r="BH45" s="98" t="str">
        <f>IF(BG45="","",MOD(10-MOD(SUMPRODUCT(--(MID(RIGHT("00000000000"&amp;BF45,11),{1,3,5,7,9,11},1)))*3+SUMPRODUCT(--(MID(RIGHT("00000000000"&amp;BF45,11),{2,4,6,8,10},1))),10),10)=BG45)</f>
        <v/>
      </c>
      <c r="BI45" s="99">
        <f t="shared" si="9"/>
        <v>0</v>
      </c>
      <c r="BJ45" s="91"/>
      <c r="BK45" s="91"/>
      <c r="BL45" s="91"/>
      <c r="BM45" s="91"/>
      <c r="BN45" s="79"/>
      <c r="BO45" s="90"/>
      <c r="BP45" s="91"/>
      <c r="BQ45" s="98" t="str">
        <f>IF(BP45="","",MOD(10-MOD(SUMPRODUCT(--(MID(RIGHT("00000000000"&amp;BO45,11),{1,3,5,7,9,11},1)))*3+SUMPRODUCT(--(MID(RIGHT("00000000000"&amp;BO45,11),{2,4,6,8,10},1))),10),10)=BP45)</f>
        <v/>
      </c>
      <c r="BR45" s="99">
        <f t="shared" si="10"/>
        <v>0</v>
      </c>
      <c r="BS45" s="91"/>
      <c r="BT45" s="91"/>
      <c r="BU45" s="91"/>
      <c r="BV45" s="94"/>
      <c r="BW45" s="79"/>
    </row>
    <row r="46" spans="1:75" s="92" customFormat="1" ht="18.75" customHeight="1">
      <c r="A46" s="91"/>
      <c r="B46" s="91"/>
      <c r="C46" s="93"/>
      <c r="D46" s="91"/>
      <c r="E46" s="91"/>
      <c r="F46" s="77"/>
      <c r="G46" s="91"/>
      <c r="H46" s="91"/>
      <c r="I46" s="79"/>
      <c r="J46" s="91"/>
      <c r="K46" s="91"/>
      <c r="L46" s="91"/>
      <c r="M46" s="91"/>
      <c r="N46" s="91"/>
      <c r="O46" s="94"/>
      <c r="P46" s="94"/>
      <c r="Q46" s="79"/>
      <c r="R46" s="29">
        <f>T46*R9</f>
        <v>0</v>
      </c>
      <c r="S46" s="15">
        <f t="shared" si="0"/>
        <v>0</v>
      </c>
      <c r="T46" s="81"/>
      <c r="U46" s="95" t="e">
        <f t="shared" si="1"/>
        <v>#DIV/0!</v>
      </c>
      <c r="V46" s="83">
        <f>T46/(1-X8)</f>
        <v>0</v>
      </c>
      <c r="W46" s="96" t="e">
        <f t="shared" si="3"/>
        <v>#DIV/0!</v>
      </c>
      <c r="X46" s="85"/>
      <c r="Y46" s="86" t="e">
        <f t="shared" si="11"/>
        <v>#DIV/0!</v>
      </c>
      <c r="Z46" s="79"/>
      <c r="AA46" s="97"/>
      <c r="AB46" s="91"/>
      <c r="AC46" s="98" t="str">
        <f>IF(AB46="","",MOD(10-MOD(SUMPRODUCT(--(MID(RIGHT("00000000000"&amp;AA46,11),{1,3,5,7,9,11},1)))*3+SUMPRODUCT(--(MID(RIGHT("00000000000"&amp;AA46,11),{2,4,6,8,10},1))),10),10)=AB46)</f>
        <v/>
      </c>
      <c r="AD46" s="99">
        <f t="shared" si="6"/>
        <v>0</v>
      </c>
      <c r="AE46" s="91"/>
      <c r="AF46" s="91"/>
      <c r="AG46" s="91"/>
      <c r="AH46" s="91"/>
      <c r="AI46" s="79"/>
      <c r="AJ46" s="91"/>
      <c r="AK46" s="91"/>
      <c r="AL46" s="98" t="str">
        <f>IF(AK46="","",MOD(10-MOD(SUMPRODUCT(--(MID(RIGHT("00000000000"&amp;AJ46,11),{1,3,5,7,9,11},1)))*3+SUMPRODUCT(--(MID(RIGHT("00000000000"&amp;AJ46,11),{2,4,6,8,10},1))),10),10)=AK46)</f>
        <v/>
      </c>
      <c r="AM46" s="99">
        <f t="shared" si="7"/>
        <v>0</v>
      </c>
      <c r="AN46" s="91"/>
      <c r="AO46" s="91"/>
      <c r="AP46" s="91"/>
      <c r="AQ46" s="91"/>
      <c r="AR46" s="79"/>
      <c r="AS46" s="111"/>
      <c r="AT46" s="91"/>
      <c r="AU46" s="98" t="str">
        <f>IF(AT46="","",MOD(10-MOD(SUMPRODUCT(--(MID(RIGHT("00000000000"&amp;AS46,11),{1,3,5,7,9,11},1)))*3+SUMPRODUCT(--(MID(RIGHT("00000000000"&amp;AS46,11),{2,4,6,8,10},1))),10),10)=AT46)</f>
        <v/>
      </c>
      <c r="AV46" s="112">
        <f t="shared" si="8"/>
        <v>0</v>
      </c>
      <c r="AW46" s="111"/>
      <c r="AX46" s="91"/>
      <c r="AY46" s="98" t="str">
        <f>IF(AX46="","",MOD(10-MOD(SUMPRODUCT(--(MID(RIGHT("0000000000000"&amp;AW46,13),{1,3,5,7,9,11,13},1)))*3+SUMPRODUCT(--(MID(RIGHT("0000000000000"&amp;AW46,13),{2,4,6,8,10,12},1))),10),10)=AX46)</f>
        <v/>
      </c>
      <c r="AZ46" s="112">
        <f t="shared" si="5"/>
        <v>0</v>
      </c>
      <c r="BA46" s="97"/>
      <c r="BB46" s="91"/>
      <c r="BC46" s="91"/>
      <c r="BD46" s="94"/>
      <c r="BE46" s="79"/>
      <c r="BF46" s="91"/>
      <c r="BG46" s="91"/>
      <c r="BH46" s="98" t="str">
        <f>IF(BG46="","",MOD(10-MOD(SUMPRODUCT(--(MID(RIGHT("00000000000"&amp;BF46,11),{1,3,5,7,9,11},1)))*3+SUMPRODUCT(--(MID(RIGHT("00000000000"&amp;BF46,11),{2,4,6,8,10},1))),10),10)=BG46)</f>
        <v/>
      </c>
      <c r="BI46" s="99">
        <f t="shared" si="9"/>
        <v>0</v>
      </c>
      <c r="BJ46" s="91"/>
      <c r="BK46" s="91"/>
      <c r="BL46" s="91"/>
      <c r="BM46" s="91"/>
      <c r="BN46" s="79"/>
      <c r="BO46" s="90"/>
      <c r="BP46" s="91"/>
      <c r="BQ46" s="98" t="str">
        <f>IF(BP46="","",MOD(10-MOD(SUMPRODUCT(--(MID(RIGHT("00000000000"&amp;BO46,11),{1,3,5,7,9,11},1)))*3+SUMPRODUCT(--(MID(RIGHT("00000000000"&amp;BO46,11),{2,4,6,8,10},1))),10),10)=BP46)</f>
        <v/>
      </c>
      <c r="BR46" s="99">
        <f t="shared" si="10"/>
        <v>0</v>
      </c>
      <c r="BS46" s="91"/>
      <c r="BT46" s="91"/>
      <c r="BU46" s="91"/>
      <c r="BV46" s="94"/>
      <c r="BW46" s="79"/>
    </row>
    <row r="47" spans="1:75" s="92" customFormat="1" ht="18.75" customHeight="1">
      <c r="A47" s="91"/>
      <c r="B47" s="91"/>
      <c r="C47" s="93"/>
      <c r="D47" s="91"/>
      <c r="E47" s="91"/>
      <c r="F47" s="77"/>
      <c r="G47" s="91"/>
      <c r="H47" s="91"/>
      <c r="I47" s="79"/>
      <c r="J47" s="91"/>
      <c r="K47" s="91"/>
      <c r="L47" s="91"/>
      <c r="M47" s="91"/>
      <c r="N47" s="91"/>
      <c r="O47" s="94"/>
      <c r="P47" s="94"/>
      <c r="Q47" s="79"/>
      <c r="R47" s="29">
        <f>T47*R9</f>
        <v>0</v>
      </c>
      <c r="S47" s="15">
        <f t="shared" si="0"/>
        <v>0</v>
      </c>
      <c r="T47" s="81"/>
      <c r="U47" s="95" t="e">
        <f t="shared" si="1"/>
        <v>#DIV/0!</v>
      </c>
      <c r="V47" s="83">
        <f>T47/(1-X8)</f>
        <v>0</v>
      </c>
      <c r="W47" s="96" t="e">
        <f t="shared" si="3"/>
        <v>#DIV/0!</v>
      </c>
      <c r="X47" s="85"/>
      <c r="Y47" s="86" t="e">
        <f t="shared" si="11"/>
        <v>#DIV/0!</v>
      </c>
      <c r="Z47" s="79"/>
      <c r="AA47" s="97"/>
      <c r="AB47" s="91"/>
      <c r="AC47" s="98" t="str">
        <f>IF(AB47="","",MOD(10-MOD(SUMPRODUCT(--(MID(RIGHT("00000000000"&amp;AA47,11),{1,3,5,7,9,11},1)))*3+SUMPRODUCT(--(MID(RIGHT("00000000000"&amp;AA47,11),{2,4,6,8,10},1))),10),10)=AB47)</f>
        <v/>
      </c>
      <c r="AD47" s="99">
        <f t="shared" si="6"/>
        <v>0</v>
      </c>
      <c r="AE47" s="91"/>
      <c r="AF47" s="91"/>
      <c r="AG47" s="91"/>
      <c r="AH47" s="91"/>
      <c r="AI47" s="79"/>
      <c r="AJ47" s="91"/>
      <c r="AK47" s="91"/>
      <c r="AL47" s="98" t="str">
        <f>IF(AK47="","",MOD(10-MOD(SUMPRODUCT(--(MID(RIGHT("00000000000"&amp;AJ47,11),{1,3,5,7,9,11},1)))*3+SUMPRODUCT(--(MID(RIGHT("00000000000"&amp;AJ47,11),{2,4,6,8,10},1))),10),10)=AK47)</f>
        <v/>
      </c>
      <c r="AM47" s="99">
        <f t="shared" si="7"/>
        <v>0</v>
      </c>
      <c r="AN47" s="91"/>
      <c r="AO47" s="91"/>
      <c r="AP47" s="91"/>
      <c r="AQ47" s="91"/>
      <c r="AR47" s="79"/>
      <c r="AS47" s="111"/>
      <c r="AT47" s="91"/>
      <c r="AU47" s="98" t="str">
        <f>IF(AT47="","",MOD(10-MOD(SUMPRODUCT(--(MID(RIGHT("00000000000"&amp;AS47,11),{1,3,5,7,9,11},1)))*3+SUMPRODUCT(--(MID(RIGHT("00000000000"&amp;AS47,11),{2,4,6,8,10},1))),10),10)=AT47)</f>
        <v/>
      </c>
      <c r="AV47" s="112">
        <f t="shared" si="8"/>
        <v>0</v>
      </c>
      <c r="AW47" s="111"/>
      <c r="AX47" s="91"/>
      <c r="AY47" s="98" t="str">
        <f>IF(AX47="","",MOD(10-MOD(SUMPRODUCT(--(MID(RIGHT("0000000000000"&amp;AW47,13),{1,3,5,7,9,11,13},1)))*3+SUMPRODUCT(--(MID(RIGHT("0000000000000"&amp;AW47,13),{2,4,6,8,10,12},1))),10),10)=AX47)</f>
        <v/>
      </c>
      <c r="AZ47" s="112">
        <f t="shared" si="5"/>
        <v>0</v>
      </c>
      <c r="BA47" s="97"/>
      <c r="BB47" s="91"/>
      <c r="BC47" s="91"/>
      <c r="BD47" s="94"/>
      <c r="BE47" s="79"/>
      <c r="BF47" s="91"/>
      <c r="BG47" s="91"/>
      <c r="BH47" s="98" t="str">
        <f>IF(BG47="","",MOD(10-MOD(SUMPRODUCT(--(MID(RIGHT("00000000000"&amp;BF47,11),{1,3,5,7,9,11},1)))*3+SUMPRODUCT(--(MID(RIGHT("00000000000"&amp;BF47,11),{2,4,6,8,10},1))),10),10)=BG47)</f>
        <v/>
      </c>
      <c r="BI47" s="99">
        <f t="shared" si="9"/>
        <v>0</v>
      </c>
      <c r="BJ47" s="91"/>
      <c r="BK47" s="91"/>
      <c r="BL47" s="91"/>
      <c r="BM47" s="91"/>
      <c r="BN47" s="79"/>
      <c r="BO47" s="90"/>
      <c r="BP47" s="91"/>
      <c r="BQ47" s="98" t="str">
        <f>IF(BP47="","",MOD(10-MOD(SUMPRODUCT(--(MID(RIGHT("00000000000"&amp;BO47,11),{1,3,5,7,9,11},1)))*3+SUMPRODUCT(--(MID(RIGHT("00000000000"&amp;BO47,11),{2,4,6,8,10},1))),10),10)=BP47)</f>
        <v/>
      </c>
      <c r="BR47" s="99">
        <f t="shared" si="10"/>
        <v>0</v>
      </c>
      <c r="BS47" s="91"/>
      <c r="BT47" s="91"/>
      <c r="BU47" s="91"/>
      <c r="BV47" s="94"/>
      <c r="BW47" s="79"/>
    </row>
    <row r="48" spans="1:75" s="7" customFormat="1" ht="18.75" customHeight="1" thickBot="1">
      <c r="A48" s="8"/>
      <c r="B48" s="8"/>
      <c r="C48" s="9"/>
      <c r="D48" s="8"/>
      <c r="E48" s="8"/>
      <c r="F48" s="77"/>
      <c r="G48" s="8"/>
      <c r="H48" s="8"/>
      <c r="I48" s="54"/>
      <c r="J48" s="8"/>
      <c r="K48" s="8"/>
      <c r="L48" s="8"/>
      <c r="M48" s="8"/>
      <c r="N48" s="8"/>
      <c r="O48" s="23"/>
      <c r="P48" s="23"/>
      <c r="Q48" s="55"/>
      <c r="R48" s="29">
        <f>T48*R9</f>
        <v>0</v>
      </c>
      <c r="S48" s="15">
        <f t="shared" si="0"/>
        <v>0</v>
      </c>
      <c r="T48" s="81"/>
      <c r="U48" s="16" t="e">
        <f t="shared" si="1"/>
        <v>#DIV/0!</v>
      </c>
      <c r="V48" s="83">
        <f>T48/(1-X8)</f>
        <v>0</v>
      </c>
      <c r="W48" s="14" t="e">
        <f t="shared" si="3"/>
        <v>#DIV/0!</v>
      </c>
      <c r="X48" s="85"/>
      <c r="Y48" s="25" t="e">
        <f t="shared" si="11"/>
        <v>#DIV/0!</v>
      </c>
      <c r="Z48" s="55"/>
      <c r="AA48" s="26"/>
      <c r="AB48" s="8"/>
      <c r="AC48" s="11" t="str">
        <f>IF(AB48="","",MOD(10-MOD(SUMPRODUCT(--(MID(RIGHT("00000000000"&amp;AA48,11),{1,3,5,7,9,11},1)))*3+SUMPRODUCT(--(MID(RIGHT("00000000000"&amp;AA48,11),{2,4,6,8,10},1))),10),10)=AB48)</f>
        <v/>
      </c>
      <c r="AD48" s="12">
        <f t="shared" si="6"/>
        <v>0</v>
      </c>
      <c r="AE48" s="8"/>
      <c r="AF48" s="8"/>
      <c r="AG48" s="8"/>
      <c r="AH48" s="8"/>
      <c r="AI48" s="55"/>
      <c r="AJ48" s="8"/>
      <c r="AK48" s="8"/>
      <c r="AL48" s="11" t="str">
        <f>IF(AK48="","",MOD(10-MOD(SUMPRODUCT(--(MID(RIGHT("00000000000"&amp;AJ48,11),{1,3,5,7,9,11},1)))*3+SUMPRODUCT(--(MID(RIGHT("00000000000"&amp;AJ48,11),{2,4,6,8,10},1))),10),10)=AK48)</f>
        <v/>
      </c>
      <c r="AM48" s="12">
        <f t="shared" si="7"/>
        <v>0</v>
      </c>
      <c r="AN48" s="8"/>
      <c r="AO48" s="8"/>
      <c r="AP48" s="8"/>
      <c r="AQ48" s="8"/>
      <c r="AR48" s="55"/>
      <c r="AS48" s="113"/>
      <c r="AT48" s="114"/>
      <c r="AU48" s="115" t="str">
        <f>IF(AT48="","",MOD(10-MOD(SUMPRODUCT(--(MID(RIGHT("00000000000"&amp;AS48,11),{1,3,5,7,9,11},1)))*3+SUMPRODUCT(--(MID(RIGHT("00000000000"&amp;AS48,11),{2,4,6,8,10},1))),10),10)=AT48)</f>
        <v/>
      </c>
      <c r="AV48" s="116">
        <f t="shared" si="8"/>
        <v>0</v>
      </c>
      <c r="AW48" s="113"/>
      <c r="AX48" s="114"/>
      <c r="AY48" s="117" t="str">
        <f>IF(AX48="","",MOD(10-MOD(SUMPRODUCT(--(MID(RIGHT("0000000000000"&amp;AW48,13),{1,3,5,7,9,11,13},1)))*3+SUMPRODUCT(--(MID(RIGHT("0000000000000"&amp;AW48,13),{2,4,6,8,10,12},1))),10),10)=AX48)</f>
        <v/>
      </c>
      <c r="AZ48" s="116">
        <f t="shared" si="5"/>
        <v>0</v>
      </c>
      <c r="BA48" s="26"/>
      <c r="BB48" s="8"/>
      <c r="BC48" s="8"/>
      <c r="BD48" s="23"/>
      <c r="BE48" s="79"/>
      <c r="BF48" s="8"/>
      <c r="BG48" s="8"/>
      <c r="BH48" s="11" t="str">
        <f>IF(BG48="","",MOD(10-MOD(SUMPRODUCT(--(MID(RIGHT("00000000000"&amp;BF48,11),{1,3,5,7,9,11},1)))*3+SUMPRODUCT(--(MID(RIGHT("00000000000"&amp;BF48,11),{2,4,6,8,10},1))),10),10)=BG48)</f>
        <v/>
      </c>
      <c r="BI48" s="12">
        <f t="shared" si="9"/>
        <v>0</v>
      </c>
      <c r="BJ48" s="8"/>
      <c r="BK48" s="8"/>
      <c r="BL48" s="8"/>
      <c r="BM48" s="8"/>
      <c r="BN48" s="55"/>
      <c r="BO48" s="10"/>
      <c r="BP48" s="8"/>
      <c r="BQ48" s="11" t="str">
        <f>IF(BP48="","",MOD(10-MOD(SUMPRODUCT(--(MID(RIGHT("00000000000"&amp;BO48,11),{1,3,5,7,9,11},1)))*3+SUMPRODUCT(--(MID(RIGHT("00000000000"&amp;BO48,11),{2,4,6,8,10},1))),10),10)=BP48)</f>
        <v/>
      </c>
      <c r="BR48" s="12">
        <f t="shared" si="10"/>
        <v>0</v>
      </c>
      <c r="BS48" s="8"/>
      <c r="BT48" s="8"/>
      <c r="BU48" s="8"/>
      <c r="BV48" s="23"/>
      <c r="BW48" s="55"/>
    </row>
    <row r="49" spans="9:57" ht="18">
      <c r="I49" s="55"/>
      <c r="BE49" s="55"/>
    </row>
  </sheetData>
  <sheetProtection sheet="1" selectLockedCells="1"/>
  <mergeCells count="39">
    <mergeCell ref="V4:W8"/>
    <mergeCell ref="X9:X10"/>
    <mergeCell ref="T9:T10"/>
    <mergeCell ref="R4:S8"/>
    <mergeCell ref="BF12:BM12"/>
    <mergeCell ref="BO12:BV12"/>
    <mergeCell ref="R9:S10"/>
    <mergeCell ref="A12:H12"/>
    <mergeCell ref="J12:P12"/>
    <mergeCell ref="AA12:AH12"/>
    <mergeCell ref="AJ12:AQ12"/>
    <mergeCell ref="A10:H10"/>
    <mergeCell ref="R12:Y12"/>
    <mergeCell ref="V9:W10"/>
    <mergeCell ref="AS11:BD11"/>
    <mergeCell ref="BF11:BM11"/>
    <mergeCell ref="BO11:BV11"/>
    <mergeCell ref="A2:P2"/>
    <mergeCell ref="A7:C7"/>
    <mergeCell ref="A4:C4"/>
    <mergeCell ref="D4:H4"/>
    <mergeCell ref="A5:C5"/>
    <mergeCell ref="D5:H5"/>
    <mergeCell ref="J6:P10"/>
    <mergeCell ref="A6:C6"/>
    <mergeCell ref="A9:C9"/>
    <mergeCell ref="D8:H8"/>
    <mergeCell ref="D6:H6"/>
    <mergeCell ref="A3:P3"/>
    <mergeCell ref="J4:P5"/>
    <mergeCell ref="D7:H7"/>
    <mergeCell ref="A8:C8"/>
    <mergeCell ref="AS12:AV12"/>
    <mergeCell ref="AW12:AZ12"/>
    <mergeCell ref="A11:H11"/>
    <mergeCell ref="J11:P11"/>
    <mergeCell ref="R11:Y11"/>
    <mergeCell ref="AA11:AH11"/>
    <mergeCell ref="AJ11:AQ11"/>
  </mergeCells>
  <conditionalFormatting sqref="AC15:AC48">
    <cfRule type="containsText" dxfId="11" priority="13" operator="containsText" text="True">
      <formula>NOT(ISERROR(SEARCH("True",AC15)))</formula>
    </cfRule>
    <cfRule type="containsText" dxfId="10" priority="14" operator="containsText" text="False">
      <formula>NOT(ISERROR(SEARCH("False",AC15)))</formula>
    </cfRule>
  </conditionalFormatting>
  <conditionalFormatting sqref="AL15:AL48">
    <cfRule type="containsText" dxfId="9" priority="11" operator="containsText" text="True">
      <formula>NOT(ISERROR(SEARCH("True",AL15)))</formula>
    </cfRule>
    <cfRule type="containsText" dxfId="8" priority="12" operator="containsText" text="False">
      <formula>NOT(ISERROR(SEARCH("False",AL15)))</formula>
    </cfRule>
  </conditionalFormatting>
  <conditionalFormatting sqref="BH15:BH48">
    <cfRule type="containsText" dxfId="7" priority="7" operator="containsText" text="True">
      <formula>NOT(ISERROR(SEARCH("True",BH15)))</formula>
    </cfRule>
    <cfRule type="containsText" dxfId="6" priority="8" operator="containsText" text="False">
      <formula>NOT(ISERROR(SEARCH("False",BH15)))</formula>
    </cfRule>
  </conditionalFormatting>
  <conditionalFormatting sqref="BQ15:BQ48">
    <cfRule type="containsText" dxfId="5" priority="5" operator="containsText" text="True">
      <formula>NOT(ISERROR(SEARCH("True",BQ15)))</formula>
    </cfRule>
    <cfRule type="containsText" dxfId="4" priority="6" operator="containsText" text="False">
      <formula>NOT(ISERROR(SEARCH("False",BQ15)))</formula>
    </cfRule>
  </conditionalFormatting>
  <conditionalFormatting sqref="AU15:AU48">
    <cfRule type="containsText" dxfId="3" priority="3" operator="containsText" text="True">
      <formula>NOT(ISERROR(SEARCH("True",AU15)))</formula>
    </cfRule>
    <cfRule type="containsText" dxfId="2" priority="4" operator="containsText" text="False">
      <formula>NOT(ISERROR(SEARCH("False",AU15)))</formula>
    </cfRule>
  </conditionalFormatting>
  <conditionalFormatting sqref="AY15:AY48">
    <cfRule type="containsText" dxfId="1" priority="1" operator="containsText" text="True">
      <formula>NOT(ISERROR(SEARCH("True",AY15)))</formula>
    </cfRule>
    <cfRule type="containsText" dxfId="0" priority="2" operator="containsText" text="False">
      <formula>NOT(ISERROR(SEARCH("False",AY15)))</formula>
    </cfRule>
  </conditionalFormatting>
  <dataValidations count="32">
    <dataValidation type="list" allowBlank="1" showInputMessage="1" showErrorMessage="1" sqref="G14:G49" xr:uid="{00000000-0002-0000-0000-000000000000}">
      <formula1>"Cooler, Dry, Refrigerated, Frozen"</formula1>
    </dataValidation>
    <dataValidation type="list" allowBlank="1" showInputMessage="1" showErrorMessage="1" sqref="E14:E49" xr:uid="{00000000-0002-0000-0000-000001000000}">
      <formula1>"Ounces, Gallons, Grams, Pounds, Each, Count"</formula1>
    </dataValidation>
    <dataValidation type="list" allowBlank="1" showInputMessage="1" showErrorMessage="1" sqref="J14:L48 N14:P48" xr:uid="{00000000-0002-0000-0000-000002000000}">
      <formula1>"Yes, No"</formula1>
    </dataValidation>
    <dataValidation type="list" allowBlank="1" showInputMessage="1" showErrorMessage="1" sqref="M14:M48" xr:uid="{00000000-0002-0000-0000-000003000000}">
      <formula1>"Vegan, Vegetarian, No"</formula1>
    </dataValidation>
    <dataValidation allowBlank="1" showInputMessage="1" showErrorMessage="1" prompt="This is the per case discount LoCo will recieve for picking up your product." sqref="R13" xr:uid="{00000000-0002-0000-0000-000004000000}"/>
    <dataValidation allowBlank="1" showInputMessage="1" showErrorMessage="1" prompt="This is the price LoCo will pay you for your product if we are picking it up." sqref="S13" xr:uid="{00000000-0002-0000-0000-000005000000}"/>
    <dataValidation allowBlank="1" showInputMessage="1" showErrorMessage="1" prompt="This is the case price LoCo will pay you if you deliver or ship the product to our warehouse in Fort Collins, CO." sqref="T13" xr:uid="{00000000-0002-0000-0000-000006000000}"/>
    <dataValidation allowBlank="1" showInputMessage="1" showErrorMessage="1" prompt="This is your internal identifying number for the product." sqref="A13:B13" xr:uid="{00000000-0002-0000-0000-000007000000}"/>
    <dataValidation allowBlank="1" showInputMessage="1" showErrorMessage="1" prompt="The item name and product description. (Should match what is on the unit label.)" sqref="C13" xr:uid="{00000000-0002-0000-0000-000008000000}"/>
    <dataValidation allowBlank="1" showInputMessage="1" showErrorMessage="1" prompt="Size of the retail unit." sqref="D13" xr:uid="{00000000-0002-0000-0000-000009000000}"/>
    <dataValidation allowBlank="1" showInputMessage="1" showErrorMessage="1" prompt="Unit of measure of the retail unit." sqref="E13" xr:uid="{00000000-0002-0000-0000-00000A000000}"/>
    <dataValidation allowBlank="1" showInputMessage="1" showErrorMessage="1" prompt="Amount of units in a case." sqref="F13" xr:uid="{00000000-0002-0000-0000-00000B000000}"/>
    <dataValidation allowBlank="1" showInputMessage="1" showErrorMessage="1" prompt="Temperature zone that the product needs to be transported and warehoused." sqref="G13" xr:uid="{00000000-0002-0000-0000-00000C000000}"/>
    <dataValidation allowBlank="1" showInputMessage="1" showErrorMessage="1" prompt="Number of days of shelf life the product has." sqref="H13" xr:uid="{00000000-0002-0000-0000-00000D000000}"/>
    <dataValidation allowBlank="1" showInputMessage="1" showErrorMessage="1" prompt="This is the per unit price LoCo will pay you if you deliver or ship the product to our warehouse in Fort Collins, CO." sqref="U13" xr:uid="{00000000-0002-0000-0000-00000E000000}"/>
    <dataValidation allowBlank="1" showInputMessage="1" showErrorMessage="1" prompt="This is the case price that LoCo Foods will wholesale your product at including our 20% margin." sqref="V13" xr:uid="{00000000-0002-0000-0000-00000F000000}"/>
    <dataValidation allowBlank="1" showInputMessage="1" showErrorMessage="1" prompt="This is the per unit price that LoCo Foods will wholesale your product at including our 20% margin." sqref="W13" xr:uid="{00000000-0002-0000-0000-000010000000}"/>
    <dataValidation allowBlank="1" showInputMessage="1" showErrorMessage="1" prompt="The price that you want your product to retail at in stores." sqref="X13" xr:uid="{00000000-0002-0000-0000-000011000000}"/>
    <dataValidation allowBlank="1" showInputMessage="1" showErrorMessage="1" prompt="The percentage of profit the retailer will recieve based on LoCo Food's wholesale price and your retail price." sqref="Y13" xr:uid="{00000000-0002-0000-0000-000012000000}"/>
    <dataValidation allowBlank="1" showInputMessage="1" showErrorMessage="1" prompt="First eleven digits of your UPC. No dashes." sqref="AA13 AJ13 BF13" xr:uid="{00000000-0002-0000-0000-000013000000}"/>
    <dataValidation allowBlank="1" showInputMessage="1" showErrorMessage="1" prompt="The twelfth digit of your UPC." sqref="AB13 AK13 BG13 BP13 AT13 AX13" xr:uid="{00000000-0002-0000-0000-000014000000}"/>
    <dataValidation allowBlank="1" showInputMessage="1" showErrorMessage="1" prompt="12 or 14 digit UPC. No dashes." sqref="BO13 AS13 AW13" xr:uid="{00000000-0002-0000-0000-000015000000}"/>
    <dataValidation allowBlank="1" showInputMessage="1" showErrorMessage="1" prompt="UPC checker. If this reads false please double check your UPC." sqref="AC13 AL13 BH13 BQ13 AU13 AY13" xr:uid="{00000000-0002-0000-0000-000016000000}"/>
    <dataValidation allowBlank="1" showInputMessage="1" showErrorMessage="1" prompt="Gross weight of a unit including packaging." sqref="AE13" xr:uid="{00000000-0002-0000-0000-000017000000}"/>
    <dataValidation allowBlank="1" showInputMessage="1" showErrorMessage="1" prompt="Weight of your caddy including all untis and packaging." sqref="AN13 BJ13" xr:uid="{00000000-0002-0000-0000-000018000000}"/>
    <dataValidation allowBlank="1" showInputMessage="1" showErrorMessage="1" prompt="Weight of your case including units and packaging." sqref="BS13 BA13" xr:uid="{00000000-0002-0000-0000-000019000000}"/>
    <dataValidation allowBlank="1" showInputMessage="1" showErrorMessage="1" prompt="Height in inches." sqref="AO13 AF13 BK13 BT13 BB13" xr:uid="{00000000-0002-0000-0000-00001A000000}"/>
    <dataValidation allowBlank="1" showInputMessage="1" showErrorMessage="1" prompt="Width in inches." sqref="AP13 AG13 BL13 BU13 BC13" xr:uid="{00000000-0002-0000-0000-00001B000000}"/>
    <dataValidation allowBlank="1" showInputMessage="1" showErrorMessage="1" prompt="Depth in inches." sqref="AH13 AQ13 BM13 BV13 BD13" xr:uid="{00000000-0002-0000-0000-00001C000000}"/>
    <dataValidation allowBlank="1" showInputMessage="1" showErrorMessage="1" prompt="Month and Year of First Production" sqref="A9:C9" xr:uid="{00000000-0002-0000-0000-00001D000000}"/>
    <dataValidation allowBlank="1" showInputMessage="1" showErrorMessage="1" prompt="Address of your kitchen or co-packer." sqref="A8:C8" xr:uid="{00000000-0002-0000-0000-00001E000000}"/>
    <dataValidation type="decimal" allowBlank="1" showInputMessage="1" showErrorMessage="1" sqref="V9:W10" xr:uid="{00000000-0002-0000-0000-00001F000000}">
      <formula1>20</formula1>
      <formula2>100</formula2>
    </dataValidation>
  </dataValidations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83"/>
  <sheetViews>
    <sheetView zoomScale="85" zoomScaleNormal="85" workbookViewId="0">
      <selection activeCell="E17" sqref="E17"/>
    </sheetView>
  </sheetViews>
  <sheetFormatPr defaultRowHeight="15"/>
  <cols>
    <col min="1" max="1" width="35.85546875" style="67" customWidth="1"/>
    <col min="2" max="24" width="10" style="67" customWidth="1"/>
    <col min="25" max="16384" width="9.140625" style="67"/>
  </cols>
  <sheetData>
    <row r="1" spans="1:48" s="63" customFormat="1" ht="88.5" customHeight="1">
      <c r="A1" s="48" t="s">
        <v>47</v>
      </c>
      <c r="B1" s="46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48" s="65" customFormat="1" ht="22.5" customHeight="1">
      <c r="A2" s="192" t="s">
        <v>44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51"/>
      <c r="P2" s="52"/>
      <c r="Q2" s="52"/>
      <c r="R2" s="52"/>
      <c r="S2" s="52"/>
      <c r="T2" s="52"/>
      <c r="U2" s="52"/>
      <c r="V2" s="52"/>
      <c r="W2" s="52"/>
      <c r="X2" s="51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V2" s="64"/>
    </row>
    <row r="3" spans="1:48" s="65" customFormat="1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2"/>
      <c r="P3" s="3"/>
      <c r="Q3" s="3"/>
      <c r="R3" s="3"/>
      <c r="S3" s="3"/>
      <c r="T3" s="3"/>
      <c r="U3" s="3"/>
      <c r="V3" s="3"/>
      <c r="W3" s="3"/>
      <c r="X3" s="2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V3" s="64"/>
    </row>
    <row r="4" spans="1:48" s="66" customFormat="1" ht="26.1" customHeight="1">
      <c r="A4" s="185" t="s">
        <v>58</v>
      </c>
      <c r="B4" s="185"/>
      <c r="C4" s="185"/>
      <c r="D4" s="185" t="s">
        <v>57</v>
      </c>
      <c r="E4" s="185"/>
      <c r="F4" s="185"/>
      <c r="G4" s="185"/>
      <c r="H4" s="185"/>
      <c r="I4" s="185"/>
      <c r="J4" s="185" t="s">
        <v>69</v>
      </c>
      <c r="K4" s="185"/>
      <c r="L4" s="185"/>
      <c r="M4" s="185"/>
      <c r="N4" s="185"/>
      <c r="O4" s="185"/>
      <c r="P4" s="185" t="s">
        <v>59</v>
      </c>
      <c r="Q4" s="185"/>
      <c r="R4" s="185"/>
      <c r="S4" s="185"/>
      <c r="T4" s="185"/>
      <c r="U4" s="185"/>
      <c r="V4" s="185"/>
      <c r="W4" s="185"/>
      <c r="X4" s="185"/>
    </row>
    <row r="5" spans="1:48" ht="24.95" customHeight="1">
      <c r="A5" s="193"/>
      <c r="B5" s="193"/>
      <c r="C5" s="193"/>
      <c r="D5" s="193"/>
      <c r="E5" s="193"/>
      <c r="F5" s="193"/>
      <c r="G5" s="193"/>
      <c r="H5" s="193"/>
      <c r="I5" s="193"/>
      <c r="J5" s="189" t="s">
        <v>70</v>
      </c>
      <c r="K5" s="190"/>
      <c r="L5" s="190"/>
      <c r="M5" s="190"/>
      <c r="N5" s="190"/>
      <c r="O5" s="191"/>
      <c r="P5" s="186"/>
      <c r="Q5" s="187"/>
      <c r="R5" s="187"/>
      <c r="S5" s="187"/>
      <c r="T5" s="187"/>
      <c r="U5" s="187"/>
      <c r="V5" s="187"/>
      <c r="W5" s="187"/>
      <c r="X5" s="188"/>
    </row>
    <row r="6" spans="1:48" ht="24.95" customHeight="1">
      <c r="A6" s="194"/>
      <c r="B6" s="194"/>
      <c r="C6" s="194"/>
      <c r="D6" s="194"/>
      <c r="E6" s="194"/>
      <c r="F6" s="194"/>
      <c r="G6" s="194"/>
      <c r="H6" s="194"/>
      <c r="I6" s="194"/>
      <c r="J6" s="196"/>
      <c r="K6" s="197"/>
      <c r="L6" s="197"/>
      <c r="M6" s="197"/>
      <c r="N6" s="197"/>
      <c r="O6" s="198"/>
      <c r="P6" s="186"/>
      <c r="Q6" s="187"/>
      <c r="R6" s="187"/>
      <c r="S6" s="187"/>
      <c r="T6" s="187"/>
      <c r="U6" s="187"/>
      <c r="V6" s="187"/>
      <c r="W6" s="187"/>
      <c r="X6" s="188"/>
    </row>
    <row r="7" spans="1:48" ht="24.95" customHeight="1">
      <c r="A7" s="194"/>
      <c r="B7" s="194"/>
      <c r="C7" s="194"/>
      <c r="D7" s="194"/>
      <c r="E7" s="194"/>
      <c r="F7" s="194"/>
      <c r="G7" s="194"/>
      <c r="H7" s="194"/>
      <c r="I7" s="194"/>
      <c r="J7" s="199"/>
      <c r="K7" s="200"/>
      <c r="L7" s="200"/>
      <c r="M7" s="200"/>
      <c r="N7" s="200"/>
      <c r="O7" s="201"/>
      <c r="P7" s="186"/>
      <c r="Q7" s="187"/>
      <c r="R7" s="187"/>
      <c r="S7" s="187"/>
      <c r="T7" s="187"/>
      <c r="U7" s="187"/>
      <c r="V7" s="187"/>
      <c r="W7" s="187"/>
      <c r="X7" s="188"/>
    </row>
    <row r="8" spans="1:48" ht="24.95" customHeight="1">
      <c r="A8" s="194"/>
      <c r="B8" s="194"/>
      <c r="C8" s="194"/>
      <c r="D8" s="194"/>
      <c r="E8" s="194"/>
      <c r="F8" s="194"/>
      <c r="G8" s="194"/>
      <c r="H8" s="194"/>
      <c r="I8" s="194"/>
      <c r="J8" s="189" t="s">
        <v>71</v>
      </c>
      <c r="K8" s="190"/>
      <c r="L8" s="190"/>
      <c r="M8" s="190"/>
      <c r="N8" s="190"/>
      <c r="O8" s="191"/>
      <c r="P8" s="186"/>
      <c r="Q8" s="187"/>
      <c r="R8" s="187"/>
      <c r="S8" s="187"/>
      <c r="T8" s="187"/>
      <c r="U8" s="187"/>
      <c r="V8" s="187"/>
      <c r="W8" s="187"/>
      <c r="X8" s="188"/>
    </row>
    <row r="9" spans="1:48" ht="24.95" customHeight="1">
      <c r="A9" s="194"/>
      <c r="B9" s="194"/>
      <c r="C9" s="194"/>
      <c r="D9" s="194"/>
      <c r="E9" s="194"/>
      <c r="F9" s="194"/>
      <c r="G9" s="194"/>
      <c r="H9" s="194"/>
      <c r="I9" s="194"/>
      <c r="J9" s="202"/>
      <c r="K9" s="203"/>
      <c r="L9" s="203"/>
      <c r="M9" s="203"/>
      <c r="N9" s="203"/>
      <c r="O9" s="204"/>
      <c r="P9" s="186"/>
      <c r="Q9" s="187"/>
      <c r="R9" s="187"/>
      <c r="S9" s="187"/>
      <c r="T9" s="187"/>
      <c r="U9" s="187"/>
      <c r="V9" s="187"/>
      <c r="W9" s="187"/>
      <c r="X9" s="188"/>
    </row>
    <row r="10" spans="1:48" ht="24.95" customHeight="1">
      <c r="A10" s="194"/>
      <c r="B10" s="194"/>
      <c r="C10" s="194"/>
      <c r="D10" s="194"/>
      <c r="E10" s="194"/>
      <c r="F10" s="194"/>
      <c r="G10" s="194"/>
      <c r="H10" s="194"/>
      <c r="I10" s="194"/>
      <c r="J10" s="189" t="s">
        <v>72</v>
      </c>
      <c r="K10" s="190"/>
      <c r="L10" s="190"/>
      <c r="M10" s="190"/>
      <c r="N10" s="190"/>
      <c r="O10" s="191"/>
      <c r="P10" s="186"/>
      <c r="Q10" s="187"/>
      <c r="R10" s="187"/>
      <c r="S10" s="187"/>
      <c r="T10" s="187"/>
      <c r="U10" s="187"/>
      <c r="V10" s="187"/>
      <c r="W10" s="187"/>
      <c r="X10" s="188"/>
    </row>
    <row r="11" spans="1:48" ht="24.95" customHeight="1">
      <c r="A11" s="194"/>
      <c r="B11" s="194"/>
      <c r="C11" s="194"/>
      <c r="D11" s="194"/>
      <c r="E11" s="194"/>
      <c r="F11" s="194"/>
      <c r="G11" s="194"/>
      <c r="H11" s="194"/>
      <c r="I11" s="194"/>
      <c r="J11" s="196"/>
      <c r="K11" s="197"/>
      <c r="L11" s="197"/>
      <c r="M11" s="197"/>
      <c r="N11" s="197"/>
      <c r="O11" s="198"/>
      <c r="P11" s="186"/>
      <c r="Q11" s="187"/>
      <c r="R11" s="187"/>
      <c r="S11" s="187"/>
      <c r="T11" s="187"/>
      <c r="U11" s="187"/>
      <c r="V11" s="187"/>
      <c r="W11" s="187"/>
      <c r="X11" s="188"/>
    </row>
    <row r="12" spans="1:48" ht="24.95" customHeight="1">
      <c r="A12" s="195"/>
      <c r="B12" s="195"/>
      <c r="C12" s="195"/>
      <c r="D12" s="195"/>
      <c r="E12" s="195"/>
      <c r="F12" s="195"/>
      <c r="G12" s="195"/>
      <c r="H12" s="195"/>
      <c r="I12" s="195"/>
      <c r="J12" s="199"/>
      <c r="K12" s="200"/>
      <c r="L12" s="200"/>
      <c r="M12" s="200"/>
      <c r="N12" s="200"/>
      <c r="O12" s="201"/>
      <c r="P12" s="186"/>
      <c r="Q12" s="187"/>
      <c r="R12" s="187"/>
      <c r="S12" s="187"/>
      <c r="T12" s="187"/>
      <c r="U12" s="187"/>
      <c r="V12" s="187"/>
      <c r="W12" s="187"/>
      <c r="X12" s="188"/>
    </row>
    <row r="13" spans="1:48" ht="27.75" customHeight="1">
      <c r="A13" s="185" t="s">
        <v>60</v>
      </c>
      <c r="B13" s="185"/>
      <c r="C13" s="185"/>
      <c r="D13" s="185"/>
      <c r="E13" s="185"/>
      <c r="F13" s="185"/>
      <c r="G13" s="185"/>
      <c r="H13" s="185"/>
      <c r="I13" s="185" t="s">
        <v>61</v>
      </c>
      <c r="J13" s="185"/>
      <c r="K13" s="185"/>
      <c r="L13" s="185"/>
      <c r="M13" s="185"/>
      <c r="N13" s="185"/>
      <c r="O13" s="185"/>
      <c r="P13" s="185"/>
      <c r="Q13" s="185" t="s">
        <v>62</v>
      </c>
      <c r="R13" s="185"/>
      <c r="S13" s="185"/>
      <c r="T13" s="185"/>
      <c r="U13" s="185"/>
      <c r="V13" s="185"/>
      <c r="W13" s="185"/>
      <c r="X13" s="185"/>
    </row>
    <row r="14" spans="1:48" ht="24.95" customHeight="1"/>
    <row r="15" spans="1:48" ht="24.95" customHeight="1"/>
    <row r="16" spans="1:48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</sheetData>
  <sheetProtection selectLockedCells="1"/>
  <mergeCells count="17">
    <mergeCell ref="A13:H13"/>
    <mergeCell ref="I13:P13"/>
    <mergeCell ref="Q13:X13"/>
    <mergeCell ref="P4:X4"/>
    <mergeCell ref="P5:X12"/>
    <mergeCell ref="J5:O5"/>
    <mergeCell ref="J8:O8"/>
    <mergeCell ref="A2:N2"/>
    <mergeCell ref="A4:C4"/>
    <mergeCell ref="A5:C12"/>
    <mergeCell ref="D4:I4"/>
    <mergeCell ref="D5:I12"/>
    <mergeCell ref="J4:O4"/>
    <mergeCell ref="J6:O7"/>
    <mergeCell ref="J11:O12"/>
    <mergeCell ref="J9:O9"/>
    <mergeCell ref="J10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5"/>
  <sheetViews>
    <sheetView zoomScale="85" zoomScaleNormal="85" workbookViewId="0">
      <selection activeCell="Y4" sqref="Y4"/>
    </sheetView>
  </sheetViews>
  <sheetFormatPr defaultRowHeight="15"/>
  <cols>
    <col min="1" max="1" width="35.85546875" style="50" customWidth="1"/>
    <col min="2" max="24" width="10" style="50" customWidth="1"/>
    <col min="25" max="16384" width="9.140625" style="50"/>
  </cols>
  <sheetData>
    <row r="1" spans="1:48" s="1" customFormat="1" ht="88.5" customHeight="1">
      <c r="A1" s="48" t="s">
        <v>47</v>
      </c>
      <c r="B1" s="46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8" s="3" customFormat="1" ht="22.5" customHeight="1">
      <c r="A2" s="192" t="s">
        <v>44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51"/>
      <c r="P2" s="52"/>
      <c r="Q2" s="52"/>
      <c r="R2" s="52"/>
      <c r="S2" s="52"/>
      <c r="T2" s="52"/>
      <c r="U2" s="52"/>
      <c r="V2" s="52"/>
      <c r="W2" s="52"/>
      <c r="X2" s="5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V2" s="2"/>
    </row>
    <row r="3" spans="1:48" s="3" customFormat="1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V3" s="2"/>
    </row>
    <row r="4" spans="1:48" s="66" customFormat="1" ht="26.1" customHeight="1">
      <c r="A4" s="185" t="s">
        <v>58</v>
      </c>
      <c r="B4" s="185"/>
      <c r="C4" s="185"/>
      <c r="D4" s="185" t="s">
        <v>57</v>
      </c>
      <c r="E4" s="185"/>
      <c r="F4" s="185"/>
      <c r="G4" s="185"/>
      <c r="H4" s="185"/>
      <c r="I4" s="185"/>
      <c r="J4" s="185" t="s">
        <v>69</v>
      </c>
      <c r="K4" s="185"/>
      <c r="L4" s="185"/>
      <c r="M4" s="185"/>
      <c r="N4" s="185"/>
      <c r="O4" s="185"/>
      <c r="P4" s="185" t="s">
        <v>59</v>
      </c>
      <c r="Q4" s="185"/>
      <c r="R4" s="185"/>
      <c r="S4" s="185"/>
      <c r="T4" s="185"/>
      <c r="U4" s="185"/>
      <c r="V4" s="185"/>
      <c r="W4" s="185"/>
      <c r="X4" s="185"/>
    </row>
    <row r="5" spans="1:48" s="67" customFormat="1" ht="24.95" customHeight="1">
      <c r="A5" s="193" t="s">
        <v>45</v>
      </c>
      <c r="B5" s="193"/>
      <c r="C5" s="193"/>
      <c r="D5" s="193" t="s">
        <v>46</v>
      </c>
      <c r="E5" s="193"/>
      <c r="F5" s="193"/>
      <c r="G5" s="193"/>
      <c r="H5" s="193"/>
      <c r="I5" s="193"/>
      <c r="J5" s="189" t="s">
        <v>70</v>
      </c>
      <c r="K5" s="190"/>
      <c r="L5" s="190"/>
      <c r="M5" s="190"/>
      <c r="N5" s="190"/>
      <c r="O5" s="191"/>
      <c r="P5" s="186"/>
      <c r="Q5" s="187"/>
      <c r="R5" s="187"/>
      <c r="S5" s="187"/>
      <c r="T5" s="187"/>
      <c r="U5" s="187"/>
      <c r="V5" s="187"/>
      <c r="W5" s="187"/>
      <c r="X5" s="188"/>
    </row>
    <row r="6" spans="1:48" s="67" customFormat="1" ht="24.95" customHeight="1">
      <c r="A6" s="194"/>
      <c r="B6" s="194"/>
      <c r="C6" s="194"/>
      <c r="D6" s="194"/>
      <c r="E6" s="194"/>
      <c r="F6" s="194"/>
      <c r="G6" s="194"/>
      <c r="H6" s="194"/>
      <c r="I6" s="194"/>
      <c r="J6" s="196" t="s">
        <v>73</v>
      </c>
      <c r="K6" s="197"/>
      <c r="L6" s="197"/>
      <c r="M6" s="197"/>
      <c r="N6" s="197"/>
      <c r="O6" s="198"/>
      <c r="P6" s="186"/>
      <c r="Q6" s="187"/>
      <c r="R6" s="187"/>
      <c r="S6" s="187"/>
      <c r="T6" s="187"/>
      <c r="U6" s="187"/>
      <c r="V6" s="187"/>
      <c r="W6" s="187"/>
      <c r="X6" s="188"/>
    </row>
    <row r="7" spans="1:48" s="67" customFormat="1" ht="24.95" customHeight="1">
      <c r="A7" s="194"/>
      <c r="B7" s="194"/>
      <c r="C7" s="194"/>
      <c r="D7" s="194"/>
      <c r="E7" s="194"/>
      <c r="F7" s="194"/>
      <c r="G7" s="194"/>
      <c r="H7" s="194"/>
      <c r="I7" s="194"/>
      <c r="J7" s="199"/>
      <c r="K7" s="200"/>
      <c r="L7" s="200"/>
      <c r="M7" s="200"/>
      <c r="N7" s="200"/>
      <c r="O7" s="201"/>
      <c r="P7" s="186"/>
      <c r="Q7" s="187"/>
      <c r="R7" s="187"/>
      <c r="S7" s="187"/>
      <c r="T7" s="187"/>
      <c r="U7" s="187"/>
      <c r="V7" s="187"/>
      <c r="W7" s="187"/>
      <c r="X7" s="188"/>
    </row>
    <row r="8" spans="1:48" s="67" customFormat="1" ht="24.95" customHeight="1">
      <c r="A8" s="194"/>
      <c r="B8" s="194"/>
      <c r="C8" s="194"/>
      <c r="D8" s="194"/>
      <c r="E8" s="194"/>
      <c r="F8" s="194"/>
      <c r="G8" s="194"/>
      <c r="H8" s="194"/>
      <c r="I8" s="194"/>
      <c r="J8" s="189" t="s">
        <v>71</v>
      </c>
      <c r="K8" s="190"/>
      <c r="L8" s="190"/>
      <c r="M8" s="190"/>
      <c r="N8" s="190"/>
      <c r="O8" s="191"/>
      <c r="P8" s="186"/>
      <c r="Q8" s="187"/>
      <c r="R8" s="187"/>
      <c r="S8" s="187"/>
      <c r="T8" s="187"/>
      <c r="U8" s="187"/>
      <c r="V8" s="187"/>
      <c r="W8" s="187"/>
      <c r="X8" s="188"/>
    </row>
    <row r="9" spans="1:48" s="67" customFormat="1" ht="24.95" customHeight="1">
      <c r="A9" s="194"/>
      <c r="B9" s="194"/>
      <c r="C9" s="194"/>
      <c r="D9" s="194"/>
      <c r="E9" s="194"/>
      <c r="F9" s="194"/>
      <c r="G9" s="194"/>
      <c r="H9" s="194"/>
      <c r="I9" s="194"/>
      <c r="J9" s="202" t="s">
        <v>74</v>
      </c>
      <c r="K9" s="203"/>
      <c r="L9" s="203"/>
      <c r="M9" s="203"/>
      <c r="N9" s="203"/>
      <c r="O9" s="204"/>
      <c r="P9" s="186"/>
      <c r="Q9" s="187"/>
      <c r="R9" s="187"/>
      <c r="S9" s="187"/>
      <c r="T9" s="187"/>
      <c r="U9" s="187"/>
      <c r="V9" s="187"/>
      <c r="W9" s="187"/>
      <c r="X9" s="188"/>
    </row>
    <row r="10" spans="1:48" s="67" customFormat="1" ht="24.95" customHeight="1">
      <c r="A10" s="194"/>
      <c r="B10" s="194"/>
      <c r="C10" s="194"/>
      <c r="D10" s="194"/>
      <c r="E10" s="194"/>
      <c r="F10" s="194"/>
      <c r="G10" s="194"/>
      <c r="H10" s="194"/>
      <c r="I10" s="194"/>
      <c r="J10" s="189" t="s">
        <v>72</v>
      </c>
      <c r="K10" s="190"/>
      <c r="L10" s="190"/>
      <c r="M10" s="190"/>
      <c r="N10" s="190"/>
      <c r="O10" s="191"/>
      <c r="P10" s="186"/>
      <c r="Q10" s="187"/>
      <c r="R10" s="187"/>
      <c r="S10" s="187"/>
      <c r="T10" s="187"/>
      <c r="U10" s="187"/>
      <c r="V10" s="187"/>
      <c r="W10" s="187"/>
      <c r="X10" s="188"/>
    </row>
    <row r="11" spans="1:48" s="67" customFormat="1" ht="24.95" customHeight="1">
      <c r="A11" s="194"/>
      <c r="B11" s="194"/>
      <c r="C11" s="194"/>
      <c r="D11" s="194"/>
      <c r="E11" s="194"/>
      <c r="F11" s="194"/>
      <c r="G11" s="194"/>
      <c r="H11" s="194"/>
      <c r="I11" s="194"/>
      <c r="J11" s="196" t="s">
        <v>75</v>
      </c>
      <c r="K11" s="197"/>
      <c r="L11" s="197"/>
      <c r="M11" s="197"/>
      <c r="N11" s="197"/>
      <c r="O11" s="198"/>
      <c r="P11" s="186"/>
      <c r="Q11" s="187"/>
      <c r="R11" s="187"/>
      <c r="S11" s="187"/>
      <c r="T11" s="187"/>
      <c r="U11" s="187"/>
      <c r="V11" s="187"/>
      <c r="W11" s="187"/>
      <c r="X11" s="188"/>
    </row>
    <row r="12" spans="1:48" s="67" customFormat="1" ht="24.95" customHeight="1">
      <c r="A12" s="195"/>
      <c r="B12" s="195"/>
      <c r="C12" s="195"/>
      <c r="D12" s="195"/>
      <c r="E12" s="195"/>
      <c r="F12" s="195"/>
      <c r="G12" s="195"/>
      <c r="H12" s="195"/>
      <c r="I12" s="195"/>
      <c r="J12" s="199"/>
      <c r="K12" s="200"/>
      <c r="L12" s="200"/>
      <c r="M12" s="200"/>
      <c r="N12" s="200"/>
      <c r="O12" s="201"/>
      <c r="P12" s="186"/>
      <c r="Q12" s="187"/>
      <c r="R12" s="187"/>
      <c r="S12" s="187"/>
      <c r="T12" s="187"/>
      <c r="U12" s="187"/>
      <c r="V12" s="187"/>
      <c r="W12" s="187"/>
      <c r="X12" s="188"/>
    </row>
    <row r="13" spans="1:48" s="67" customFormat="1" ht="27.75" customHeight="1">
      <c r="A13" s="185" t="s">
        <v>60</v>
      </c>
      <c r="B13" s="185"/>
      <c r="C13" s="185"/>
      <c r="D13" s="185"/>
      <c r="E13" s="185"/>
      <c r="F13" s="185"/>
      <c r="G13" s="185"/>
      <c r="H13" s="185"/>
      <c r="I13" s="185" t="s">
        <v>61</v>
      </c>
      <c r="J13" s="185"/>
      <c r="K13" s="185"/>
      <c r="L13" s="185"/>
      <c r="M13" s="185"/>
      <c r="N13" s="185"/>
      <c r="O13" s="185"/>
      <c r="P13" s="185"/>
      <c r="Q13" s="185" t="s">
        <v>62</v>
      </c>
      <c r="R13" s="185"/>
      <c r="S13" s="185"/>
      <c r="T13" s="185"/>
      <c r="U13" s="185"/>
      <c r="V13" s="185"/>
      <c r="W13" s="185"/>
      <c r="X13" s="185"/>
    </row>
    <row r="14" spans="1:48" ht="27.75" customHeight="1"/>
    <row r="15" spans="1:48" ht="27.75" customHeight="1"/>
  </sheetData>
  <sheetProtection sheet="1" objects="1" scenarios="1" selectLockedCells="1"/>
  <mergeCells count="17">
    <mergeCell ref="A2:N2"/>
    <mergeCell ref="A4:C4"/>
    <mergeCell ref="D4:I4"/>
    <mergeCell ref="J4:O4"/>
    <mergeCell ref="P4:X4"/>
    <mergeCell ref="A5:C12"/>
    <mergeCell ref="D5:I12"/>
    <mergeCell ref="P5:X12"/>
    <mergeCell ref="A13:H13"/>
    <mergeCell ref="I13:P13"/>
    <mergeCell ref="Q13:X13"/>
    <mergeCell ref="J5:O5"/>
    <mergeCell ref="J6:O7"/>
    <mergeCell ref="J8:O8"/>
    <mergeCell ref="J9:O9"/>
    <mergeCell ref="J10:O10"/>
    <mergeCell ref="J11:O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281"/>
  <sheetViews>
    <sheetView tabSelected="1" zoomScale="85" zoomScaleNormal="85" workbookViewId="0">
      <selection activeCell="A4" sqref="A4:H11"/>
    </sheetView>
  </sheetViews>
  <sheetFormatPr defaultRowHeight="15"/>
  <cols>
    <col min="1" max="1" width="35.85546875" style="67" customWidth="1"/>
    <col min="2" max="24" width="10" style="67" customWidth="1"/>
    <col min="25" max="16384" width="9.140625" style="67"/>
  </cols>
  <sheetData>
    <row r="1" spans="1:48" s="63" customFormat="1" ht="88.5" customHeight="1">
      <c r="A1" s="48" t="s">
        <v>78</v>
      </c>
      <c r="B1" s="46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48" s="65" customFormat="1" ht="22.5" customHeight="1">
      <c r="A2" s="192" t="s">
        <v>56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51"/>
      <c r="P2" s="52"/>
      <c r="Q2" s="52"/>
      <c r="R2" s="52"/>
      <c r="S2" s="52"/>
      <c r="T2" s="52"/>
      <c r="U2" s="52"/>
      <c r="V2" s="52"/>
      <c r="W2" s="52"/>
      <c r="X2" s="51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V2" s="64"/>
    </row>
    <row r="3" spans="1:48" s="65" customFormat="1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2"/>
      <c r="P3" s="3"/>
      <c r="Q3" s="3"/>
      <c r="R3" s="3"/>
      <c r="S3" s="3"/>
      <c r="T3" s="3"/>
      <c r="U3" s="3"/>
      <c r="V3" s="3"/>
      <c r="W3" s="3"/>
      <c r="X3" s="2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V3" s="64"/>
    </row>
    <row r="4" spans="1:48" ht="24.9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68"/>
    </row>
    <row r="5" spans="1:48" ht="24.95" customHeigh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68"/>
    </row>
    <row r="6" spans="1:48" ht="24.9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68"/>
    </row>
    <row r="7" spans="1:48" ht="24.95" customHeigh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68"/>
    </row>
    <row r="8" spans="1:48" ht="24.95" customHeight="1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68"/>
    </row>
    <row r="9" spans="1:48" ht="24.95" customHeight="1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68"/>
    </row>
    <row r="10" spans="1:48" ht="24.95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68"/>
    </row>
    <row r="11" spans="1:48" ht="24.9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68"/>
    </row>
    <row r="12" spans="1:48" ht="24.95" customHeight="1"/>
    <row r="13" spans="1:48" ht="24.95" customHeight="1"/>
    <row r="14" spans="1:48" ht="24.95" customHeight="1"/>
    <row r="15" spans="1:48" ht="24.95" customHeight="1"/>
    <row r="16" spans="1:48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</sheetData>
  <sheetProtection selectLockedCells="1"/>
  <mergeCells count="3">
    <mergeCell ref="A2:N2"/>
    <mergeCell ref="A4:H11"/>
    <mergeCell ref="I4:P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"/>
  <sheetViews>
    <sheetView zoomScale="85" zoomScaleNormal="85" workbookViewId="0">
      <selection activeCell="B1" sqref="B1"/>
    </sheetView>
  </sheetViews>
  <sheetFormatPr defaultRowHeight="15"/>
  <cols>
    <col min="1" max="16384" width="9.140625" style="50"/>
  </cols>
  <sheetData>
    <row r="1" spans="1:48" s="63" customFormat="1" ht="88.5" customHeight="1">
      <c r="A1" s="48" t="s">
        <v>77</v>
      </c>
      <c r="B1" s="46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48" s="65" customFormat="1" ht="22.5" customHeight="1">
      <c r="A2" s="192" t="s">
        <v>76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51"/>
      <c r="P2" s="52"/>
      <c r="Q2" s="52"/>
      <c r="R2" s="52"/>
      <c r="S2" s="52"/>
      <c r="T2" s="52"/>
      <c r="U2" s="52"/>
      <c r="V2" s="52"/>
      <c r="W2" s="52"/>
      <c r="X2" s="51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V2" s="64"/>
    </row>
  </sheetData>
  <mergeCells count="1"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Item Form</vt:lpstr>
      <vt:lpstr>Product Information</vt:lpstr>
      <vt:lpstr>Product Information Example</vt:lpstr>
      <vt:lpstr>Sell Sheet</vt:lpstr>
      <vt:lpstr>Certifications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Darrelle Weyant</dc:creator>
  <cp:lastModifiedBy>Darrelle Weyant</cp:lastModifiedBy>
  <dcterms:created xsi:type="dcterms:W3CDTF">2018-01-23T19:32:58Z</dcterms:created>
  <dcterms:modified xsi:type="dcterms:W3CDTF">2018-04-16T18:55:18Z</dcterms:modified>
</cp:coreProperties>
</file>